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8800" windowHeight="12435" activeTab="6"/>
  </bookViews>
  <sheets>
    <sheet name="30+30" sheetId="1" r:id="rId1"/>
    <sheet name="20+20+20" sheetId="2" r:id="rId2"/>
    <sheet name="60 l lam." sheetId="3" r:id="rId3"/>
    <sheet name="30 l lam." sheetId="4" r:id="rId4"/>
    <sheet name="20 l lam." sheetId="5" r:id="rId5"/>
    <sheet name="3x20 " sheetId="6" r:id="rId6"/>
    <sheet name="Kohtunikud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6" l="1"/>
  <c r="K30" i="6"/>
  <c r="H30" i="6"/>
  <c r="N26" i="6"/>
  <c r="K26" i="6"/>
  <c r="H26" i="6"/>
  <c r="N25" i="6"/>
  <c r="K25" i="6"/>
  <c r="H25" i="6"/>
  <c r="N24" i="6"/>
  <c r="K24" i="6"/>
  <c r="H24" i="6"/>
  <c r="N23" i="6"/>
  <c r="K23" i="6"/>
  <c r="H23" i="6"/>
  <c r="N22" i="6"/>
  <c r="K22" i="6"/>
  <c r="H22" i="6"/>
  <c r="N21" i="6"/>
  <c r="K21" i="6"/>
  <c r="H21" i="6"/>
  <c r="N17" i="6"/>
  <c r="K17" i="6"/>
  <c r="H17" i="6"/>
  <c r="N16" i="6"/>
  <c r="K16" i="6"/>
  <c r="H16" i="6"/>
  <c r="N15" i="6"/>
  <c r="K15" i="6"/>
  <c r="H15" i="6"/>
  <c r="N11" i="6"/>
  <c r="K11" i="6"/>
  <c r="H11" i="6"/>
  <c r="N10" i="6"/>
  <c r="K10" i="6"/>
  <c r="H10" i="6"/>
  <c r="N9" i="6"/>
  <c r="K9" i="6"/>
  <c r="H9" i="6"/>
  <c r="N8" i="6"/>
  <c r="K8" i="6"/>
  <c r="H8" i="6"/>
  <c r="G24" i="5"/>
  <c r="G23" i="5"/>
  <c r="G22" i="5"/>
  <c r="G21" i="5"/>
  <c r="G20" i="5"/>
  <c r="G19" i="5"/>
  <c r="G15" i="5"/>
  <c r="G14" i="5"/>
  <c r="G13" i="5"/>
  <c r="G12" i="5"/>
  <c r="G11" i="5"/>
  <c r="G10" i="5"/>
  <c r="G9" i="5"/>
  <c r="H25" i="4"/>
  <c r="H24" i="4"/>
  <c r="H23" i="4"/>
  <c r="H19" i="4"/>
  <c r="H18" i="4"/>
  <c r="H17" i="4"/>
  <c r="H16" i="4"/>
  <c r="H15" i="4"/>
  <c r="H11" i="4"/>
  <c r="H10" i="4"/>
  <c r="H9" i="4"/>
  <c r="L33" i="3"/>
  <c r="L29" i="3"/>
  <c r="L28" i="3"/>
  <c r="L27" i="3"/>
  <c r="L26" i="3"/>
  <c r="L25" i="3"/>
  <c r="L24" i="3"/>
  <c r="L23" i="3"/>
  <c r="L22" i="3"/>
  <c r="L21" i="3"/>
  <c r="L20" i="3"/>
  <c r="L16" i="3"/>
  <c r="L15" i="3"/>
  <c r="L14" i="3"/>
  <c r="L10" i="3"/>
  <c r="L9" i="3"/>
  <c r="L8" i="3"/>
  <c r="N22" i="2"/>
  <c r="K22" i="2"/>
  <c r="H22" i="2"/>
  <c r="N21" i="2"/>
  <c r="K21" i="2"/>
  <c r="H21" i="2"/>
  <c r="N20" i="2"/>
  <c r="K20" i="2"/>
  <c r="H20" i="2"/>
  <c r="N19" i="2"/>
  <c r="K19" i="2"/>
  <c r="H19" i="2"/>
  <c r="O19" i="2" s="1"/>
  <c r="N18" i="2"/>
  <c r="K18" i="2"/>
  <c r="H18" i="2"/>
  <c r="N17" i="2"/>
  <c r="K17" i="2"/>
  <c r="H17" i="2"/>
  <c r="N16" i="2"/>
  <c r="K16" i="2"/>
  <c r="H16" i="2"/>
  <c r="N12" i="2"/>
  <c r="K12" i="2"/>
  <c r="H12" i="2"/>
  <c r="O12" i="2" s="1"/>
  <c r="N11" i="2"/>
  <c r="K11" i="2"/>
  <c r="H11" i="2"/>
  <c r="N10" i="2"/>
  <c r="K10" i="2"/>
  <c r="H10" i="2"/>
  <c r="N9" i="2"/>
  <c r="K9" i="2"/>
  <c r="H9" i="2"/>
  <c r="N8" i="2"/>
  <c r="K8" i="2"/>
  <c r="H8" i="2"/>
  <c r="N7" i="2"/>
  <c r="K7" i="2"/>
  <c r="H7" i="2"/>
  <c r="M28" i="1"/>
  <c r="I28" i="1"/>
  <c r="M27" i="1"/>
  <c r="I27" i="1"/>
  <c r="I23" i="1"/>
  <c r="M22" i="1"/>
  <c r="I22" i="1"/>
  <c r="M21" i="1"/>
  <c r="I21" i="1"/>
  <c r="M20" i="1"/>
  <c r="I20" i="1"/>
  <c r="M19" i="1"/>
  <c r="I19" i="1"/>
  <c r="M15" i="1"/>
  <c r="I15" i="1"/>
  <c r="M14" i="1"/>
  <c r="I14" i="1"/>
  <c r="M13" i="1"/>
  <c r="I13" i="1"/>
  <c r="M12" i="1"/>
  <c r="M9" i="1"/>
  <c r="I9" i="1"/>
  <c r="M8" i="1"/>
  <c r="I8" i="1"/>
  <c r="M7" i="1"/>
  <c r="I7" i="1"/>
  <c r="O21" i="6" l="1"/>
  <c r="O23" i="6"/>
  <c r="O26" i="6"/>
  <c r="O17" i="6"/>
  <c r="O16" i="6"/>
  <c r="O8" i="6"/>
  <c r="O15" i="6"/>
  <c r="O11" i="6"/>
  <c r="O25" i="6"/>
  <c r="O10" i="6"/>
  <c r="O30" i="6"/>
  <c r="O9" i="6"/>
  <c r="O22" i="6"/>
  <c r="O24" i="6"/>
  <c r="O18" i="2"/>
  <c r="O22" i="2"/>
  <c r="O9" i="2"/>
  <c r="O8" i="2"/>
  <c r="O11" i="2"/>
  <c r="O17" i="2"/>
  <c r="O21" i="2"/>
  <c r="O7" i="2"/>
  <c r="O10" i="2"/>
  <c r="O16" i="2"/>
  <c r="O20" i="2"/>
  <c r="N9" i="1"/>
  <c r="N14" i="1"/>
  <c r="N27" i="1"/>
  <c r="N7" i="1"/>
  <c r="N22" i="1"/>
  <c r="N28" i="1"/>
  <c r="N21" i="1"/>
  <c r="N8" i="1"/>
  <c r="N13" i="1"/>
  <c r="N20" i="1"/>
  <c r="N15" i="1"/>
  <c r="N19" i="1"/>
</calcChain>
</file>

<file path=xl/sharedStrings.xml><?xml version="1.0" encoding="utf-8"?>
<sst xmlns="http://schemas.openxmlformats.org/spreadsheetml/2006/main" count="516" uniqueCount="133">
  <si>
    <t>Tartumaa Tervisespordikeskus</t>
  </si>
  <si>
    <t>07. mai 2022</t>
  </si>
  <si>
    <t xml:space="preserve">25m spordipüstol 30+30 lasku </t>
  </si>
  <si>
    <t>NAISED</t>
  </si>
  <si>
    <t xml:space="preserve">Koht     </t>
  </si>
  <si>
    <t>Ees-ja perekonnanimi</t>
  </si>
  <si>
    <t>S.a.</t>
  </si>
  <si>
    <t>Klubi</t>
  </si>
  <si>
    <t>Seeriad</t>
  </si>
  <si>
    <t>Summa</t>
  </si>
  <si>
    <t>10*</t>
  </si>
  <si>
    <t>Klass</t>
  </si>
  <si>
    <t>I</t>
  </si>
  <si>
    <t>Kristina Kiisk</t>
  </si>
  <si>
    <t>Elva LSK</t>
  </si>
  <si>
    <t>M</t>
  </si>
  <si>
    <t>II</t>
  </si>
  <si>
    <t>III</t>
  </si>
  <si>
    <t>Anni Käärst</t>
  </si>
  <si>
    <t>4.</t>
  </si>
  <si>
    <t>5.</t>
  </si>
  <si>
    <t>6.</t>
  </si>
  <si>
    <t>7.</t>
  </si>
  <si>
    <t>Lagle Nõu</t>
  </si>
  <si>
    <t>NAISJUUNIORID</t>
  </si>
  <si>
    <t>Sirli Likk</t>
  </si>
  <si>
    <t>Tamme Laskur</t>
  </si>
  <si>
    <t>Elerin Ross</t>
  </si>
  <si>
    <t>Mariliis Pärn</t>
  </si>
  <si>
    <t>MEHED</t>
  </si>
  <si>
    <t>Urmas Voevodin</t>
  </si>
  <si>
    <t>Heldur Kurig</t>
  </si>
  <si>
    <t>Raido Veldemann</t>
  </si>
  <si>
    <t>ElvaLSK</t>
  </si>
  <si>
    <t>Marek Joost</t>
  </si>
  <si>
    <t>8.</t>
  </si>
  <si>
    <t>Leho Pennar</t>
  </si>
  <si>
    <t>MEESJUUNIORID</t>
  </si>
  <si>
    <t xml:space="preserve"> Marten Kivisalu</t>
  </si>
  <si>
    <t>Ülenurme GSK</t>
  </si>
  <si>
    <t>Lepo Jonuks</t>
  </si>
  <si>
    <t>Järvamaa LSK</t>
  </si>
  <si>
    <t>9.</t>
  </si>
  <si>
    <t>10.</t>
  </si>
  <si>
    <t>Tartumaa meistrivõistlused</t>
  </si>
  <si>
    <t xml:space="preserve">25m standardpüstol 20+20+20 lasku   </t>
  </si>
  <si>
    <t>Koht</t>
  </si>
  <si>
    <t>Ees- ja perekonnanimi</t>
  </si>
  <si>
    <t>150"</t>
  </si>
  <si>
    <t>20"</t>
  </si>
  <si>
    <t>10"</t>
  </si>
  <si>
    <t>Reijo Virolainen</t>
  </si>
  <si>
    <t>Marten Kivisalu</t>
  </si>
  <si>
    <t>Andres Andresen</t>
  </si>
  <si>
    <t>Maire Pärn</t>
  </si>
  <si>
    <t>Piret Põltsama</t>
  </si>
  <si>
    <t xml:space="preserve"> </t>
  </si>
  <si>
    <t>08.05.2022</t>
  </si>
  <si>
    <t xml:space="preserve">50m püss lamades 60 lasku </t>
  </si>
  <si>
    <t>S.a</t>
  </si>
  <si>
    <t>Marleen Riisaar</t>
  </si>
  <si>
    <t>Kairi-Liis Roonurm</t>
  </si>
  <si>
    <t>Karita Ers</t>
  </si>
  <si>
    <t>Nathalie Lessing</t>
  </si>
  <si>
    <t>Kaile Ülper</t>
  </si>
  <si>
    <t>Kristina Mölder</t>
  </si>
  <si>
    <t>Meelis Kiisk</t>
  </si>
  <si>
    <t>Siim Christian Reppo-Sirel</t>
  </si>
  <si>
    <t>Kahru Männik</t>
  </si>
  <si>
    <t>Karel Udras</t>
  </si>
  <si>
    <t>Kristofer-Jaago Kivari</t>
  </si>
  <si>
    <t>Lauri Lopp</t>
  </si>
  <si>
    <t>Marko Aigro</t>
  </si>
  <si>
    <t>Aivo Roonurm</t>
  </si>
  <si>
    <t>Toomas Aro</t>
  </si>
  <si>
    <t>Estasport</t>
  </si>
  <si>
    <t>Lauri Aunap</t>
  </si>
  <si>
    <t>Tabivere</t>
  </si>
  <si>
    <t>Karl Eirik Kohava</t>
  </si>
  <si>
    <t xml:space="preserve">50m püss lamades 30 lasku </t>
  </si>
  <si>
    <t>Nimi</t>
  </si>
  <si>
    <t>I s</t>
  </si>
  <si>
    <t>II s</t>
  </si>
  <si>
    <t>III s</t>
  </si>
  <si>
    <t>Σ</t>
  </si>
  <si>
    <t>Marianne Tavits</t>
  </si>
  <si>
    <t>Ele Loot</t>
  </si>
  <si>
    <t>Lara Urvast</t>
  </si>
  <si>
    <t xml:space="preserve"> Elva LSK</t>
  </si>
  <si>
    <t>Lisell Väljak</t>
  </si>
  <si>
    <t>Laskesuusataja</t>
  </si>
  <si>
    <t>Kristiina Hurt</t>
  </si>
  <si>
    <t>Pilleriin Vilipuu</t>
  </si>
  <si>
    <t>Krista Kiisk</t>
  </si>
  <si>
    <t>Heimar Nerman</t>
  </si>
  <si>
    <t>Indrek Dsilna</t>
  </si>
  <si>
    <t xml:space="preserve">50m püss lamades toelt 20 lasku </t>
  </si>
  <si>
    <t>TÜDRUKUD</t>
  </si>
  <si>
    <t>Marta Mändma</t>
  </si>
  <si>
    <t>Mai-Mirtel Umblia</t>
  </si>
  <si>
    <t>Mirell Väljak</t>
  </si>
  <si>
    <t>Annemarii Kiisk</t>
  </si>
  <si>
    <t>POISID</t>
  </si>
  <si>
    <t>Mihkel Tarvis</t>
  </si>
  <si>
    <t>Andres Ridaliste</t>
  </si>
  <si>
    <t xml:space="preserve">Kaido Mihkel Marimaa </t>
  </si>
  <si>
    <t>Asmus Bürkland</t>
  </si>
  <si>
    <t>Levon Lehtsalu</t>
  </si>
  <si>
    <t>Mait Hanni</t>
  </si>
  <si>
    <t>Tartumaa meisrivõistlused</t>
  </si>
  <si>
    <t>08. mai 2022</t>
  </si>
  <si>
    <t xml:space="preserve">50m püss 3X20 l standard </t>
  </si>
  <si>
    <t>Põlvelt</t>
  </si>
  <si>
    <t>Lamades</t>
  </si>
  <si>
    <t>Püsti</t>
  </si>
  <si>
    <t>Kokku</t>
  </si>
  <si>
    <t>Kristofer- Jaago Kivari</t>
  </si>
  <si>
    <t>Tartumaa  meistrivõistlused</t>
  </si>
  <si>
    <t>07-08. mai 2022</t>
  </si>
  <si>
    <t>50m  ŽÜRII</t>
  </si>
  <si>
    <t>Tulejoone vanemkohtunik</t>
  </si>
  <si>
    <t>Karl Kontor</t>
  </si>
  <si>
    <t>Tulejoone kohtunik</t>
  </si>
  <si>
    <t>Andrei Mihhalilov</t>
  </si>
  <si>
    <t>Sius operaator</t>
  </si>
  <si>
    <t>Lennart Saarepuu</t>
  </si>
  <si>
    <t>25m  ŽÜRII</t>
  </si>
  <si>
    <t xml:space="preserve">  </t>
  </si>
  <si>
    <t>Viktor Ovtšinnikov</t>
  </si>
  <si>
    <t>Märkidejoone kohtunik</t>
  </si>
  <si>
    <t>Kristiina Kivari</t>
  </si>
  <si>
    <t>Märkidejoone abikohtunik</t>
  </si>
  <si>
    <t>Tartumaa meistrivõistlused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</si>
</sst>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charset val="186"/>
      <scheme val="minor"/>
    </font>
    <font>
      <sz val="10"/>
      <name val="Arial"/>
      <family val="2"/>
      <charset val="186"/>
    </font>
    <font>
      <b/>
      <u/>
      <sz val="12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6"/>
      <name val="Arial"/>
      <family val="2"/>
    </font>
    <font>
      <sz val="10"/>
      <name val="Arial Baltic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/>
  </cellStyleXfs>
  <cellXfs count="103">
    <xf numFmtId="0" fontId="0" fillId="0" borderId="0" xfId="0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4" fillId="0" borderId="0" xfId="0" applyNumberFormat="1" applyFont="1" applyAlignment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11" fillId="0" borderId="0" xfId="1" applyFont="1" applyAlignment="1">
      <alignment horizontal="center"/>
    </xf>
    <xf numFmtId="0" fontId="10" fillId="0" borderId="0" xfId="1" applyFont="1"/>
    <xf numFmtId="0" fontId="8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7" fillId="0" borderId="0" xfId="0" applyFont="1"/>
    <xf numFmtId="0" fontId="11" fillId="0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10" fillId="0" borderId="0" xfId="1" applyFont="1" applyFill="1" applyAlignment="1">
      <alignment horizontal="center"/>
    </xf>
    <xf numFmtId="15" fontId="4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/>
    <xf numFmtId="165" fontId="1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9" fontId="3" fillId="0" borderId="0" xfId="0" applyNumberFormat="1" applyFont="1" applyAlignment="1"/>
    <xf numFmtId="17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165" fontId="27" fillId="0" borderId="0" xfId="0" applyNumberFormat="1" applyFont="1" applyAlignment="1">
      <alignment horizontal="center"/>
    </xf>
    <xf numFmtId="16" fontId="0" fillId="0" borderId="0" xfId="0" applyNumberFormat="1"/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" fontId="23" fillId="0" borderId="0" xfId="0" applyNumberFormat="1" applyFont="1"/>
    <xf numFmtId="165" fontId="26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/>
    <xf numFmtId="0" fontId="30" fillId="0" borderId="0" xfId="0" applyFont="1"/>
    <xf numFmtId="0" fontId="0" fillId="0" borderId="0" xfId="0" applyAlignment="1">
      <alignment horizontal="left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protection locked="0"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/>
    <xf numFmtId="0" fontId="32" fillId="0" borderId="0" xfId="0" applyFont="1" applyBorder="1"/>
    <xf numFmtId="0" fontId="2" fillId="0" borderId="0" xfId="0" applyFont="1" applyAlignment="1"/>
  </cellXfs>
  <cellStyles count="2">
    <cellStyle name="Normaallaad" xfId="0" builtinId="0"/>
    <cellStyle name="Normal_Sheet1" xfId="1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B36" sqref="B36"/>
    </sheetView>
  </sheetViews>
  <sheetFormatPr defaultRowHeight="15" x14ac:dyDescent="0.25"/>
  <cols>
    <col min="1" max="1" width="6.42578125" customWidth="1"/>
    <col min="2" max="2" width="14.140625" customWidth="1"/>
    <col min="3" max="3" width="13.42578125" customWidth="1"/>
    <col min="4" max="4" width="7.140625" customWidth="1"/>
    <col min="5" max="5" width="15.140625" customWidth="1"/>
    <col min="6" max="8" width="4" customWidth="1"/>
    <col min="9" max="9" width="6.85546875" customWidth="1"/>
    <col min="10" max="12" width="4" customWidth="1"/>
    <col min="13" max="14" width="6.85546875" customWidth="1"/>
    <col min="15" max="16" width="5" style="23" customWidth="1"/>
  </cols>
  <sheetData>
    <row r="1" spans="1:16" ht="18.75" x14ac:dyDescent="0.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8.75" x14ac:dyDescent="0.3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4"/>
      <c r="L2" s="3"/>
      <c r="M2" s="3"/>
      <c r="N2" s="5" t="s">
        <v>1</v>
      </c>
      <c r="O2" s="4"/>
      <c r="P2" s="4"/>
    </row>
    <row r="3" spans="1:16" ht="15.75" x14ac:dyDescent="0.25">
      <c r="A3" s="6"/>
      <c r="B3" s="6"/>
      <c r="C3" s="4"/>
      <c r="D3" s="7"/>
      <c r="E3" s="3"/>
      <c r="F3" s="4"/>
      <c r="G3" s="4"/>
      <c r="H3" s="4"/>
      <c r="I3" s="4"/>
      <c r="J3" s="4"/>
      <c r="K3" s="4"/>
      <c r="L3" s="4"/>
      <c r="M3" s="3"/>
      <c r="N3" s="3"/>
      <c r="O3" s="4"/>
      <c r="P3" s="4"/>
    </row>
    <row r="4" spans="1:16" ht="15.75" x14ac:dyDescent="0.25">
      <c r="A4" s="8" t="s">
        <v>2</v>
      </c>
      <c r="B4" s="8"/>
      <c r="C4" s="8"/>
      <c r="D4" s="8"/>
      <c r="E4" s="4"/>
      <c r="F4" s="4"/>
      <c r="G4" s="4"/>
      <c r="H4" s="9"/>
      <c r="I4" s="4"/>
      <c r="J4" s="4"/>
      <c r="K4" s="4"/>
      <c r="L4" s="9"/>
      <c r="M4" s="9"/>
      <c r="N4" s="9"/>
      <c r="O4" s="9"/>
      <c r="P4" s="9"/>
    </row>
    <row r="5" spans="1:16" ht="15.75" x14ac:dyDescent="0.25">
      <c r="A5" s="4"/>
      <c r="B5" s="10" t="s">
        <v>3</v>
      </c>
      <c r="C5" s="4"/>
      <c r="D5" s="3"/>
      <c r="E5" s="4"/>
      <c r="F5" s="4"/>
      <c r="G5" s="4"/>
      <c r="H5" s="9"/>
      <c r="I5" s="4"/>
      <c r="J5" s="4"/>
      <c r="K5" s="4"/>
      <c r="L5" s="9"/>
      <c r="M5" s="9"/>
      <c r="N5" s="9"/>
      <c r="O5" s="9"/>
      <c r="P5" s="9"/>
    </row>
    <row r="6" spans="1:16" x14ac:dyDescent="0.25">
      <c r="A6" s="11" t="s">
        <v>4</v>
      </c>
      <c r="B6" s="12" t="s">
        <v>5</v>
      </c>
      <c r="C6" s="12"/>
      <c r="D6" s="13" t="s">
        <v>6</v>
      </c>
      <c r="E6" s="11" t="s">
        <v>7</v>
      </c>
      <c r="F6" s="12" t="s">
        <v>8</v>
      </c>
      <c r="G6" s="12"/>
      <c r="H6" s="12"/>
      <c r="I6" s="13"/>
      <c r="J6" s="12" t="s">
        <v>8</v>
      </c>
      <c r="K6" s="12"/>
      <c r="L6" s="12"/>
      <c r="M6" s="13"/>
      <c r="N6" s="13" t="s">
        <v>9</v>
      </c>
      <c r="O6" s="13" t="s">
        <v>10</v>
      </c>
      <c r="P6" s="13" t="s">
        <v>11</v>
      </c>
    </row>
    <row r="7" spans="1:16" x14ac:dyDescent="0.25">
      <c r="A7" s="14" t="s">
        <v>12</v>
      </c>
      <c r="B7" s="15" t="s">
        <v>13</v>
      </c>
      <c r="C7" s="15"/>
      <c r="D7" s="16">
        <v>1985</v>
      </c>
      <c r="E7" s="17" t="s">
        <v>14</v>
      </c>
      <c r="F7" s="16">
        <v>97</v>
      </c>
      <c r="G7" s="16">
        <v>96</v>
      </c>
      <c r="H7" s="16">
        <v>97</v>
      </c>
      <c r="I7" s="14">
        <f>SUM(F7:H7)</f>
        <v>290</v>
      </c>
      <c r="J7" s="16">
        <v>95</v>
      </c>
      <c r="K7" s="16">
        <v>97</v>
      </c>
      <c r="L7" s="16">
        <v>95</v>
      </c>
      <c r="M7" s="14">
        <f>SUM(J7:L7)</f>
        <v>287</v>
      </c>
      <c r="N7" s="18">
        <f>SUM(I7+M7)</f>
        <v>577</v>
      </c>
      <c r="O7" s="19">
        <v>16</v>
      </c>
      <c r="P7" s="20" t="s">
        <v>15</v>
      </c>
    </row>
    <row r="8" spans="1:16" x14ac:dyDescent="0.25">
      <c r="A8" s="14" t="s">
        <v>16</v>
      </c>
      <c r="B8" s="15" t="s">
        <v>18</v>
      </c>
      <c r="C8" s="15"/>
      <c r="D8" s="16">
        <v>1976</v>
      </c>
      <c r="E8" s="17" t="s">
        <v>14</v>
      </c>
      <c r="F8" s="16">
        <v>94</v>
      </c>
      <c r="G8" s="16">
        <v>92</v>
      </c>
      <c r="H8" s="16">
        <v>96</v>
      </c>
      <c r="I8" s="14">
        <f t="shared" ref="I8:I9" si="0">SUM(F8:H8)</f>
        <v>282</v>
      </c>
      <c r="J8" s="16">
        <v>83</v>
      </c>
      <c r="K8" s="16">
        <v>94</v>
      </c>
      <c r="L8" s="16">
        <v>93</v>
      </c>
      <c r="M8" s="14">
        <f t="shared" ref="M8:M28" si="1">SUM(J8:L8)</f>
        <v>270</v>
      </c>
      <c r="N8" s="18">
        <f t="shared" ref="N8:N28" si="2">SUM(I8+M8)</f>
        <v>552</v>
      </c>
      <c r="O8" s="19">
        <v>7</v>
      </c>
      <c r="P8" s="20" t="s">
        <v>16</v>
      </c>
    </row>
    <row r="9" spans="1:16" x14ac:dyDescent="0.25">
      <c r="A9" s="22" t="s">
        <v>17</v>
      </c>
      <c r="B9" s="15" t="s">
        <v>23</v>
      </c>
      <c r="C9" s="15"/>
      <c r="D9" s="16">
        <v>1999</v>
      </c>
      <c r="E9" s="17" t="s">
        <v>14</v>
      </c>
      <c r="F9" s="16">
        <v>72</v>
      </c>
      <c r="G9" s="16">
        <v>85</v>
      </c>
      <c r="H9" s="16">
        <v>85</v>
      </c>
      <c r="I9" s="14">
        <f t="shared" si="0"/>
        <v>242</v>
      </c>
      <c r="J9" s="16">
        <v>65</v>
      </c>
      <c r="K9" s="16">
        <v>77</v>
      </c>
      <c r="L9" s="16">
        <v>75</v>
      </c>
      <c r="M9" s="14">
        <f t="shared" si="1"/>
        <v>217</v>
      </c>
      <c r="N9" s="18">
        <f t="shared" si="2"/>
        <v>459</v>
      </c>
      <c r="O9" s="19">
        <v>2</v>
      </c>
      <c r="P9" s="20"/>
    </row>
    <row r="10" spans="1:16" x14ac:dyDescent="0.25">
      <c r="A10" s="16"/>
      <c r="B10" s="15"/>
      <c r="C10" s="15"/>
      <c r="D10" s="16"/>
      <c r="E10" s="17"/>
      <c r="F10" s="16"/>
      <c r="G10" s="16"/>
      <c r="H10" s="16"/>
      <c r="I10" s="14"/>
      <c r="J10" s="16"/>
      <c r="K10" s="16"/>
      <c r="L10" s="16"/>
      <c r="M10" s="14"/>
      <c r="N10" s="18"/>
      <c r="O10" s="19"/>
      <c r="P10" s="20"/>
    </row>
    <row r="11" spans="1:16" ht="15.75" x14ac:dyDescent="0.25">
      <c r="A11" s="16"/>
      <c r="B11" s="21" t="s">
        <v>24</v>
      </c>
      <c r="C11" s="21"/>
      <c r="D11" s="16"/>
      <c r="E11" s="17"/>
      <c r="F11" s="16"/>
      <c r="G11" s="16"/>
      <c r="H11" s="16"/>
      <c r="I11" s="14"/>
      <c r="J11" s="16"/>
      <c r="K11" s="16"/>
      <c r="L11" s="16"/>
      <c r="M11" s="14"/>
      <c r="N11" s="18"/>
      <c r="O11" s="19"/>
      <c r="P11" s="20"/>
    </row>
    <row r="12" spans="1:16" x14ac:dyDescent="0.25">
      <c r="A12" s="11" t="s">
        <v>4</v>
      </c>
      <c r="B12" s="12" t="s">
        <v>5</v>
      </c>
      <c r="C12" s="12"/>
      <c r="D12" s="13" t="s">
        <v>6</v>
      </c>
      <c r="E12" s="11" t="s">
        <v>7</v>
      </c>
      <c r="F12" s="12" t="s">
        <v>8</v>
      </c>
      <c r="G12" s="12"/>
      <c r="H12" s="12"/>
      <c r="I12" s="13"/>
      <c r="J12" s="12" t="s">
        <v>8</v>
      </c>
      <c r="K12" s="12"/>
      <c r="L12" s="12"/>
      <c r="M12" s="14">
        <f t="shared" si="1"/>
        <v>0</v>
      </c>
      <c r="N12" s="13" t="s">
        <v>9</v>
      </c>
      <c r="O12" s="13" t="s">
        <v>10</v>
      </c>
      <c r="P12" s="13" t="s">
        <v>11</v>
      </c>
    </row>
    <row r="13" spans="1:16" x14ac:dyDescent="0.25">
      <c r="A13" s="28" t="s">
        <v>12</v>
      </c>
      <c r="B13" s="15" t="s">
        <v>25</v>
      </c>
      <c r="C13" s="15"/>
      <c r="D13" s="16">
        <v>2004</v>
      </c>
      <c r="E13" s="17" t="s">
        <v>26</v>
      </c>
      <c r="F13" s="16">
        <v>87</v>
      </c>
      <c r="G13" s="16">
        <v>90</v>
      </c>
      <c r="H13" s="16">
        <v>94</v>
      </c>
      <c r="I13" s="14">
        <f>SUM(F13:H13)</f>
        <v>271</v>
      </c>
      <c r="J13" s="16">
        <v>79</v>
      </c>
      <c r="K13" s="16">
        <v>82</v>
      </c>
      <c r="L13" s="16">
        <v>82</v>
      </c>
      <c r="M13" s="14">
        <f t="shared" si="1"/>
        <v>243</v>
      </c>
      <c r="N13" s="18">
        <f t="shared" si="2"/>
        <v>514</v>
      </c>
      <c r="O13" s="19">
        <v>11</v>
      </c>
      <c r="P13" s="20" t="s">
        <v>17</v>
      </c>
    </row>
    <row r="14" spans="1:16" x14ac:dyDescent="0.25">
      <c r="A14" s="28" t="s">
        <v>16</v>
      </c>
      <c r="B14" s="15" t="s">
        <v>27</v>
      </c>
      <c r="C14" s="15"/>
      <c r="D14" s="16">
        <v>2004</v>
      </c>
      <c r="E14" s="17" t="s">
        <v>26</v>
      </c>
      <c r="F14" s="16">
        <v>89</v>
      </c>
      <c r="G14" s="16">
        <v>86</v>
      </c>
      <c r="H14" s="16">
        <v>80</v>
      </c>
      <c r="I14" s="14">
        <f t="shared" ref="I14:I28" si="3">SUM(F14:H14)</f>
        <v>255</v>
      </c>
      <c r="J14" s="16">
        <v>77</v>
      </c>
      <c r="K14" s="16">
        <v>71</v>
      </c>
      <c r="L14" s="16">
        <v>81</v>
      </c>
      <c r="M14" s="14">
        <f t="shared" si="1"/>
        <v>229</v>
      </c>
      <c r="N14" s="18">
        <f t="shared" si="2"/>
        <v>484</v>
      </c>
      <c r="O14" s="19">
        <v>6</v>
      </c>
      <c r="P14" s="20"/>
    </row>
    <row r="15" spans="1:16" x14ac:dyDescent="0.25">
      <c r="A15" s="28" t="s">
        <v>17</v>
      </c>
      <c r="B15" s="15" t="s">
        <v>28</v>
      </c>
      <c r="C15" s="15"/>
      <c r="D15" s="16">
        <v>2010</v>
      </c>
      <c r="E15" s="17" t="s">
        <v>26</v>
      </c>
      <c r="F15" s="16">
        <v>71</v>
      </c>
      <c r="G15" s="16">
        <v>75</v>
      </c>
      <c r="H15" s="16">
        <v>69</v>
      </c>
      <c r="I15" s="14">
        <f t="shared" si="3"/>
        <v>215</v>
      </c>
      <c r="J15" s="16">
        <v>82</v>
      </c>
      <c r="K15" s="16">
        <v>69</v>
      </c>
      <c r="L15" s="16">
        <v>70</v>
      </c>
      <c r="M15" s="14">
        <f t="shared" si="1"/>
        <v>221</v>
      </c>
      <c r="N15" s="18">
        <f t="shared" si="2"/>
        <v>436</v>
      </c>
      <c r="O15" s="19">
        <v>3</v>
      </c>
      <c r="P15" s="20"/>
    </row>
    <row r="16" spans="1:16" x14ac:dyDescent="0.25">
      <c r="B16" s="15"/>
      <c r="C16" s="15"/>
      <c r="I16" s="14"/>
      <c r="M16" s="14"/>
      <c r="N16" s="18"/>
    </row>
    <row r="17" spans="1:16" x14ac:dyDescent="0.25">
      <c r="B17" s="24" t="s">
        <v>29</v>
      </c>
      <c r="C17" s="24"/>
      <c r="I17" s="14"/>
      <c r="M17" s="14"/>
      <c r="N17" s="18"/>
    </row>
    <row r="18" spans="1:16" x14ac:dyDescent="0.25">
      <c r="A18" s="11" t="s">
        <v>4</v>
      </c>
      <c r="B18" s="12" t="s">
        <v>5</v>
      </c>
      <c r="C18" s="12"/>
      <c r="D18" s="13" t="s">
        <v>6</v>
      </c>
      <c r="E18" s="11" t="s">
        <v>7</v>
      </c>
      <c r="F18" s="12" t="s">
        <v>8</v>
      </c>
      <c r="G18" s="12"/>
      <c r="H18" s="12"/>
      <c r="I18" s="14"/>
      <c r="J18" s="12" t="s">
        <v>8</v>
      </c>
      <c r="K18" s="12"/>
      <c r="L18" s="12"/>
      <c r="M18" s="14"/>
      <c r="N18" s="25" t="s">
        <v>9</v>
      </c>
      <c r="O18" s="13" t="s">
        <v>10</v>
      </c>
      <c r="P18" s="13" t="s">
        <v>11</v>
      </c>
    </row>
    <row r="19" spans="1:16" x14ac:dyDescent="0.25">
      <c r="A19" s="26" t="s">
        <v>12</v>
      </c>
      <c r="B19" s="27" t="s">
        <v>30</v>
      </c>
      <c r="C19" s="27"/>
      <c r="D19" s="23">
        <v>1979</v>
      </c>
      <c r="E19" t="s">
        <v>14</v>
      </c>
      <c r="F19" s="23">
        <v>88</v>
      </c>
      <c r="G19" s="23">
        <v>91</v>
      </c>
      <c r="H19" s="23">
        <v>92</v>
      </c>
      <c r="I19" s="14">
        <f t="shared" si="3"/>
        <v>271</v>
      </c>
      <c r="J19" s="23">
        <v>96</v>
      </c>
      <c r="K19" s="23">
        <v>95</v>
      </c>
      <c r="L19" s="23">
        <v>93</v>
      </c>
      <c r="M19" s="14">
        <f t="shared" si="1"/>
        <v>284</v>
      </c>
      <c r="N19" s="18">
        <f t="shared" si="2"/>
        <v>555</v>
      </c>
      <c r="O19" s="23">
        <v>9</v>
      </c>
      <c r="P19" s="23" t="s">
        <v>16</v>
      </c>
    </row>
    <row r="20" spans="1:16" x14ac:dyDescent="0.25">
      <c r="A20" s="26" t="s">
        <v>16</v>
      </c>
      <c r="B20" s="15" t="s">
        <v>31</v>
      </c>
      <c r="C20" s="15"/>
      <c r="D20" s="23">
        <v>1958</v>
      </c>
      <c r="E20" t="s">
        <v>14</v>
      </c>
      <c r="F20" s="23">
        <v>95</v>
      </c>
      <c r="G20" s="23">
        <v>93</v>
      </c>
      <c r="H20" s="23">
        <v>93</v>
      </c>
      <c r="I20" s="14">
        <f t="shared" si="3"/>
        <v>281</v>
      </c>
      <c r="J20" s="23">
        <v>81</v>
      </c>
      <c r="K20" s="23">
        <v>89</v>
      </c>
      <c r="L20" s="23">
        <v>91</v>
      </c>
      <c r="M20" s="14">
        <f t="shared" si="1"/>
        <v>261</v>
      </c>
      <c r="N20" s="18">
        <f t="shared" si="2"/>
        <v>542</v>
      </c>
      <c r="O20" s="23">
        <v>11</v>
      </c>
      <c r="P20" s="23" t="s">
        <v>16</v>
      </c>
    </row>
    <row r="21" spans="1:16" x14ac:dyDescent="0.25">
      <c r="A21" s="26" t="s">
        <v>17</v>
      </c>
      <c r="B21" t="s">
        <v>32</v>
      </c>
      <c r="D21" s="23"/>
      <c r="E21" t="s">
        <v>33</v>
      </c>
      <c r="F21" s="23">
        <v>82</v>
      </c>
      <c r="G21" s="23">
        <v>84</v>
      </c>
      <c r="H21" s="23">
        <v>76</v>
      </c>
      <c r="I21" s="14">
        <f t="shared" si="3"/>
        <v>242</v>
      </c>
      <c r="J21" s="23"/>
      <c r="K21" s="23"/>
      <c r="L21" s="23"/>
      <c r="M21" s="14">
        <f t="shared" si="1"/>
        <v>0</v>
      </c>
      <c r="N21" s="18">
        <f t="shared" si="2"/>
        <v>242</v>
      </c>
      <c r="O21" s="23">
        <v>1</v>
      </c>
    </row>
    <row r="22" spans="1:16" x14ac:dyDescent="0.25">
      <c r="A22" s="23" t="s">
        <v>19</v>
      </c>
      <c r="B22" s="27" t="s">
        <v>34</v>
      </c>
      <c r="C22" s="27"/>
      <c r="D22" s="23"/>
      <c r="E22" t="s">
        <v>33</v>
      </c>
      <c r="F22" s="23">
        <v>77</v>
      </c>
      <c r="G22" s="23">
        <v>80</v>
      </c>
      <c r="H22" s="23">
        <v>73</v>
      </c>
      <c r="I22" s="14">
        <f t="shared" si="3"/>
        <v>230</v>
      </c>
      <c r="J22" s="23"/>
      <c r="K22" s="23"/>
      <c r="L22" s="23"/>
      <c r="M22" s="14">
        <f t="shared" si="1"/>
        <v>0</v>
      </c>
      <c r="N22" s="18">
        <f t="shared" si="2"/>
        <v>230</v>
      </c>
    </row>
    <row r="23" spans="1:16" x14ac:dyDescent="0.25">
      <c r="A23" s="23" t="s">
        <v>20</v>
      </c>
      <c r="B23" s="15" t="s">
        <v>36</v>
      </c>
      <c r="C23" s="15"/>
      <c r="D23" s="23"/>
      <c r="E23" t="s">
        <v>14</v>
      </c>
      <c r="F23" s="23">
        <v>62</v>
      </c>
      <c r="G23" s="23">
        <v>61</v>
      </c>
      <c r="H23" s="23">
        <v>73</v>
      </c>
      <c r="I23" s="14">
        <f t="shared" si="3"/>
        <v>196</v>
      </c>
      <c r="J23" s="23"/>
      <c r="K23" s="23"/>
      <c r="L23" s="23"/>
      <c r="M23" s="14"/>
      <c r="N23" s="18"/>
    </row>
    <row r="24" spans="1:16" x14ac:dyDescent="0.25">
      <c r="A24" s="23"/>
      <c r="B24" s="27"/>
      <c r="C24" s="27"/>
      <c r="D24" s="23"/>
      <c r="F24" s="23"/>
      <c r="G24" s="23"/>
      <c r="H24" s="23"/>
      <c r="I24" s="14"/>
      <c r="J24" s="23"/>
      <c r="K24" s="23"/>
      <c r="L24" s="23"/>
      <c r="M24" s="14"/>
      <c r="N24" s="18"/>
    </row>
    <row r="25" spans="1:16" x14ac:dyDescent="0.25">
      <c r="A25" s="23"/>
      <c r="B25" s="24" t="s">
        <v>37</v>
      </c>
      <c r="C25" s="24"/>
      <c r="D25" s="23"/>
      <c r="F25" s="23"/>
      <c r="G25" s="23"/>
      <c r="H25" s="23"/>
      <c r="I25" s="14"/>
      <c r="J25" s="23"/>
      <c r="K25" s="23"/>
      <c r="L25" s="23"/>
      <c r="M25" s="14"/>
      <c r="N25" s="18"/>
    </row>
    <row r="26" spans="1:16" x14ac:dyDescent="0.25">
      <c r="A26" s="13" t="s">
        <v>4</v>
      </c>
      <c r="B26" s="12" t="s">
        <v>5</v>
      </c>
      <c r="C26" s="12"/>
      <c r="D26" s="13" t="s">
        <v>6</v>
      </c>
      <c r="E26" s="11" t="s">
        <v>7</v>
      </c>
      <c r="F26" s="12" t="s">
        <v>8</v>
      </c>
      <c r="G26" s="12"/>
      <c r="H26" s="12"/>
      <c r="I26" s="14"/>
      <c r="J26" s="12" t="s">
        <v>8</v>
      </c>
      <c r="K26" s="12"/>
      <c r="L26" s="12"/>
      <c r="M26" s="14"/>
      <c r="N26" s="25" t="s">
        <v>9</v>
      </c>
      <c r="O26" s="13" t="s">
        <v>10</v>
      </c>
      <c r="P26" s="13" t="s">
        <v>11</v>
      </c>
    </row>
    <row r="27" spans="1:16" x14ac:dyDescent="0.25">
      <c r="A27" s="26" t="s">
        <v>12</v>
      </c>
      <c r="B27" s="15" t="s">
        <v>38</v>
      </c>
      <c r="C27" s="15"/>
      <c r="D27" s="23">
        <v>2007</v>
      </c>
      <c r="E27" t="s">
        <v>39</v>
      </c>
      <c r="F27" s="23">
        <v>86</v>
      </c>
      <c r="G27" s="23">
        <v>87</v>
      </c>
      <c r="H27" s="23">
        <v>84</v>
      </c>
      <c r="I27" s="14">
        <f t="shared" si="3"/>
        <v>257</v>
      </c>
      <c r="J27" s="23">
        <v>94</v>
      </c>
      <c r="K27" s="23">
        <v>90</v>
      </c>
      <c r="L27" s="23">
        <v>92</v>
      </c>
      <c r="M27" s="14">
        <f t="shared" si="1"/>
        <v>276</v>
      </c>
      <c r="N27" s="18">
        <f t="shared" si="2"/>
        <v>533</v>
      </c>
      <c r="O27" s="23">
        <v>5</v>
      </c>
      <c r="P27" s="23" t="s">
        <v>17</v>
      </c>
    </row>
    <row r="28" spans="1:16" x14ac:dyDescent="0.25">
      <c r="A28" s="26" t="s">
        <v>16</v>
      </c>
      <c r="B28" t="s">
        <v>40</v>
      </c>
      <c r="D28" s="23">
        <v>2008</v>
      </c>
      <c r="E28" t="s">
        <v>41</v>
      </c>
      <c r="F28" s="23">
        <v>87</v>
      </c>
      <c r="G28" s="23">
        <v>86</v>
      </c>
      <c r="H28" s="23">
        <v>83</v>
      </c>
      <c r="I28" s="14">
        <f t="shared" si="3"/>
        <v>256</v>
      </c>
      <c r="J28" s="23">
        <v>89</v>
      </c>
      <c r="K28" s="23">
        <v>84</v>
      </c>
      <c r="L28" s="23">
        <v>85</v>
      </c>
      <c r="M28" s="14">
        <f t="shared" si="1"/>
        <v>258</v>
      </c>
      <c r="N28" s="18">
        <f t="shared" si="2"/>
        <v>514</v>
      </c>
      <c r="O28" s="23">
        <v>5</v>
      </c>
      <c r="P28" s="23" t="s">
        <v>17</v>
      </c>
    </row>
  </sheetData>
  <mergeCells count="28">
    <mergeCell ref="J26:L26"/>
    <mergeCell ref="B27:C27"/>
    <mergeCell ref="B23:C23"/>
    <mergeCell ref="B25:C25"/>
    <mergeCell ref="B26:C26"/>
    <mergeCell ref="F26:H26"/>
    <mergeCell ref="B17:C17"/>
    <mergeCell ref="B18:C18"/>
    <mergeCell ref="F18:H18"/>
    <mergeCell ref="J18:L18"/>
    <mergeCell ref="B20:C20"/>
    <mergeCell ref="B14:C14"/>
    <mergeCell ref="B15:C15"/>
    <mergeCell ref="B16:C16"/>
    <mergeCell ref="B11:C11"/>
    <mergeCell ref="B12:C12"/>
    <mergeCell ref="F12:H12"/>
    <mergeCell ref="J12:L12"/>
    <mergeCell ref="B13:C13"/>
    <mergeCell ref="B8:C8"/>
    <mergeCell ref="B9:C9"/>
    <mergeCell ref="B10:C10"/>
    <mergeCell ref="A1:N1"/>
    <mergeCell ref="A4:D4"/>
    <mergeCell ref="B6:C6"/>
    <mergeCell ref="F6:H6"/>
    <mergeCell ref="J6:L6"/>
    <mergeCell ref="B7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C36" sqref="C36"/>
    </sheetView>
  </sheetViews>
  <sheetFormatPr defaultRowHeight="15" x14ac:dyDescent="0.25"/>
  <cols>
    <col min="1" max="1" width="5.85546875" customWidth="1"/>
    <col min="2" max="2" width="13.140625" customWidth="1"/>
    <col min="3" max="3" width="17.140625" customWidth="1"/>
    <col min="4" max="4" width="5.7109375" customWidth="1"/>
    <col min="5" max="5" width="15" customWidth="1"/>
    <col min="6" max="6" width="3.42578125" customWidth="1"/>
    <col min="7" max="7" width="3.28515625" customWidth="1"/>
    <col min="8" max="8" width="4.85546875" customWidth="1"/>
    <col min="9" max="10" width="3.42578125" customWidth="1"/>
    <col min="11" max="11" width="4.85546875" customWidth="1"/>
    <col min="12" max="13" width="3.42578125" customWidth="1"/>
    <col min="14" max="14" width="4.85546875" customWidth="1"/>
    <col min="15" max="15" width="7.42578125" customWidth="1"/>
    <col min="16" max="16" width="5" customWidth="1"/>
    <col min="17" max="17" width="5.140625" customWidth="1"/>
  </cols>
  <sheetData>
    <row r="1" spans="1:17" ht="18.75" x14ac:dyDescent="0.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1"/>
      <c r="N2" s="3"/>
      <c r="O2" s="5" t="s">
        <v>57</v>
      </c>
      <c r="P2" s="31"/>
      <c r="Q2" s="3"/>
    </row>
    <row r="3" spans="1:17" ht="15.75" x14ac:dyDescent="0.25">
      <c r="A3" s="6"/>
      <c r="B3" s="6"/>
      <c r="C3" s="4"/>
      <c r="D3" s="7"/>
      <c r="E3" s="3"/>
      <c r="F3" s="4"/>
      <c r="G3" s="4"/>
      <c r="H3" s="4"/>
      <c r="I3" s="4"/>
      <c r="J3" s="4"/>
      <c r="K3" s="4"/>
      <c r="L3" s="4"/>
      <c r="M3" s="32"/>
      <c r="N3" s="32"/>
      <c r="O3" s="32"/>
      <c r="P3" s="33"/>
      <c r="Q3" s="32"/>
    </row>
    <row r="4" spans="1:17" ht="15.75" x14ac:dyDescent="0.25">
      <c r="A4" s="34" t="s">
        <v>45</v>
      </c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5"/>
    </row>
    <row r="5" spans="1:17" ht="15.75" x14ac:dyDescent="0.25">
      <c r="A5" s="37"/>
      <c r="B5" s="38" t="s">
        <v>29</v>
      </c>
      <c r="C5" s="37"/>
      <c r="D5" s="37"/>
      <c r="E5" s="37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35"/>
    </row>
    <row r="6" spans="1:17" x14ac:dyDescent="0.25">
      <c r="A6" s="39" t="s">
        <v>46</v>
      </c>
      <c r="B6" s="40" t="s">
        <v>47</v>
      </c>
      <c r="C6" s="40"/>
      <c r="D6" s="39" t="s">
        <v>6</v>
      </c>
      <c r="E6" s="41" t="s">
        <v>7</v>
      </c>
      <c r="F6" s="40" t="s">
        <v>48</v>
      </c>
      <c r="G6" s="40"/>
      <c r="H6" s="40"/>
      <c r="I6" s="40" t="s">
        <v>49</v>
      </c>
      <c r="J6" s="40"/>
      <c r="K6" s="40"/>
      <c r="L6" s="40" t="s">
        <v>50</v>
      </c>
      <c r="M6" s="40"/>
      <c r="N6" s="40"/>
      <c r="O6" s="39" t="s">
        <v>9</v>
      </c>
      <c r="P6" s="39" t="s">
        <v>10</v>
      </c>
      <c r="Q6" s="39" t="s">
        <v>11</v>
      </c>
    </row>
    <row r="7" spans="1:17" ht="15.75" x14ac:dyDescent="0.25">
      <c r="A7" s="42" t="s">
        <v>12</v>
      </c>
      <c r="B7" s="15" t="s">
        <v>51</v>
      </c>
      <c r="C7" s="15"/>
      <c r="D7" s="16">
        <v>1976</v>
      </c>
      <c r="E7" s="43" t="s">
        <v>14</v>
      </c>
      <c r="F7" s="16">
        <v>95</v>
      </c>
      <c r="G7" s="16">
        <v>96</v>
      </c>
      <c r="H7" s="44">
        <f t="shared" ref="H7:H12" si="0">SUM(F7:G7)</f>
        <v>191</v>
      </c>
      <c r="I7" s="16">
        <v>90</v>
      </c>
      <c r="J7" s="16">
        <v>93</v>
      </c>
      <c r="K7" s="44">
        <f t="shared" ref="K7:K12" si="1">SUM(I7:J7)</f>
        <v>183</v>
      </c>
      <c r="L7" s="16">
        <v>87</v>
      </c>
      <c r="M7" s="16">
        <v>92</v>
      </c>
      <c r="N7" s="44">
        <f t="shared" ref="N7:N12" si="2">SUM(L7:M7)</f>
        <v>179</v>
      </c>
      <c r="O7" s="44">
        <f t="shared" ref="O7:O12" si="3">SUM(H7+K7+N7)</f>
        <v>553</v>
      </c>
      <c r="P7" s="13">
        <v>12</v>
      </c>
      <c r="Q7" s="45" t="s">
        <v>12</v>
      </c>
    </row>
    <row r="8" spans="1:17" ht="15.75" x14ac:dyDescent="0.25">
      <c r="A8" s="42" t="s">
        <v>16</v>
      </c>
      <c r="B8" s="27" t="s">
        <v>30</v>
      </c>
      <c r="C8" s="27"/>
      <c r="D8" s="16">
        <v>1979</v>
      </c>
      <c r="E8" s="17" t="s">
        <v>14</v>
      </c>
      <c r="F8" s="17">
        <v>93</v>
      </c>
      <c r="G8" s="16">
        <v>91</v>
      </c>
      <c r="H8" s="44">
        <f t="shared" si="0"/>
        <v>184</v>
      </c>
      <c r="I8" s="16">
        <v>91</v>
      </c>
      <c r="J8" s="16">
        <v>86</v>
      </c>
      <c r="K8" s="44">
        <f t="shared" si="1"/>
        <v>177</v>
      </c>
      <c r="L8" s="16">
        <v>80</v>
      </c>
      <c r="M8" s="16">
        <v>88</v>
      </c>
      <c r="N8" s="44">
        <f t="shared" si="2"/>
        <v>168</v>
      </c>
      <c r="O8" s="44">
        <f t="shared" si="3"/>
        <v>529</v>
      </c>
      <c r="P8" s="13">
        <v>3</v>
      </c>
      <c r="Q8" s="45" t="s">
        <v>17</v>
      </c>
    </row>
    <row r="9" spans="1:17" x14ac:dyDescent="0.25">
      <c r="A9" s="46" t="s">
        <v>17</v>
      </c>
      <c r="B9" s="27" t="s">
        <v>40</v>
      </c>
      <c r="C9" s="27"/>
      <c r="D9" s="16">
        <v>2008</v>
      </c>
      <c r="E9" s="17" t="s">
        <v>41</v>
      </c>
      <c r="F9" s="47">
        <v>87</v>
      </c>
      <c r="G9" s="47">
        <v>87</v>
      </c>
      <c r="H9" s="44">
        <f t="shared" si="0"/>
        <v>174</v>
      </c>
      <c r="I9" s="16">
        <v>86</v>
      </c>
      <c r="J9" s="16">
        <v>81</v>
      </c>
      <c r="K9" s="44">
        <f t="shared" si="1"/>
        <v>167</v>
      </c>
      <c r="L9" s="16">
        <v>79</v>
      </c>
      <c r="M9" s="16">
        <v>85</v>
      </c>
      <c r="N9" s="44">
        <f t="shared" si="2"/>
        <v>164</v>
      </c>
      <c r="O9" s="44">
        <f t="shared" si="3"/>
        <v>505</v>
      </c>
      <c r="P9" s="13">
        <v>6</v>
      </c>
      <c r="Q9" s="16"/>
    </row>
    <row r="10" spans="1:17" ht="15.75" x14ac:dyDescent="0.25">
      <c r="A10" s="46" t="s">
        <v>19</v>
      </c>
      <c r="B10" s="27" t="s">
        <v>31</v>
      </c>
      <c r="C10" s="27"/>
      <c r="D10" s="47">
        <v>1958</v>
      </c>
      <c r="E10" s="43" t="s">
        <v>14</v>
      </c>
      <c r="F10" s="16">
        <v>88</v>
      </c>
      <c r="G10" s="16">
        <v>94</v>
      </c>
      <c r="H10" s="44">
        <f t="shared" si="0"/>
        <v>182</v>
      </c>
      <c r="I10" s="47">
        <v>77</v>
      </c>
      <c r="J10" s="47">
        <v>91</v>
      </c>
      <c r="K10" s="44">
        <f t="shared" si="1"/>
        <v>168</v>
      </c>
      <c r="L10" s="47">
        <v>62</v>
      </c>
      <c r="M10" s="47">
        <v>68</v>
      </c>
      <c r="N10" s="44">
        <f t="shared" si="2"/>
        <v>130</v>
      </c>
      <c r="O10" s="44">
        <f t="shared" si="3"/>
        <v>480</v>
      </c>
      <c r="P10" s="13">
        <v>4</v>
      </c>
      <c r="Q10" s="48"/>
    </row>
    <row r="11" spans="1:17" x14ac:dyDescent="0.25">
      <c r="A11" s="46" t="s">
        <v>20</v>
      </c>
      <c r="B11" s="15" t="s">
        <v>52</v>
      </c>
      <c r="C11" s="15"/>
      <c r="D11" s="16">
        <v>2007</v>
      </c>
      <c r="E11" s="17" t="s">
        <v>39</v>
      </c>
      <c r="F11" s="47">
        <v>81</v>
      </c>
      <c r="G11" s="47">
        <v>75</v>
      </c>
      <c r="H11" s="44">
        <f t="shared" si="0"/>
        <v>156</v>
      </c>
      <c r="I11" s="16">
        <v>68</v>
      </c>
      <c r="J11" s="16">
        <v>81</v>
      </c>
      <c r="K11" s="44">
        <f t="shared" si="1"/>
        <v>149</v>
      </c>
      <c r="L11" s="16">
        <v>81</v>
      </c>
      <c r="M11" s="16">
        <v>75</v>
      </c>
      <c r="N11" s="44">
        <f t="shared" si="2"/>
        <v>156</v>
      </c>
      <c r="O11" s="44">
        <f t="shared" si="3"/>
        <v>461</v>
      </c>
      <c r="P11" s="13"/>
      <c r="Q11" s="16"/>
    </row>
    <row r="12" spans="1:17" ht="15.75" x14ac:dyDescent="0.25">
      <c r="A12" s="46" t="s">
        <v>21</v>
      </c>
      <c r="B12" s="15" t="s">
        <v>53</v>
      </c>
      <c r="C12" s="15"/>
      <c r="D12" s="47"/>
      <c r="E12" s="43" t="s">
        <v>14</v>
      </c>
      <c r="F12" s="16">
        <v>28</v>
      </c>
      <c r="G12" s="16">
        <v>47</v>
      </c>
      <c r="H12" s="44">
        <f t="shared" si="0"/>
        <v>75</v>
      </c>
      <c r="I12" s="16">
        <v>55</v>
      </c>
      <c r="J12" s="16">
        <v>49</v>
      </c>
      <c r="K12" s="44">
        <f t="shared" si="1"/>
        <v>104</v>
      </c>
      <c r="L12" s="16">
        <v>56</v>
      </c>
      <c r="M12" s="16">
        <v>36</v>
      </c>
      <c r="N12" s="44">
        <f t="shared" si="2"/>
        <v>92</v>
      </c>
      <c r="O12" s="44">
        <f t="shared" si="3"/>
        <v>271</v>
      </c>
      <c r="P12" s="13">
        <v>1</v>
      </c>
      <c r="Q12" s="48"/>
    </row>
    <row r="13" spans="1:17" ht="15.75" x14ac:dyDescent="0.25">
      <c r="A13" s="47"/>
      <c r="P13" s="13"/>
      <c r="Q13" s="48"/>
    </row>
    <row r="14" spans="1:17" ht="15.75" x14ac:dyDescent="0.25">
      <c r="A14" s="47"/>
      <c r="B14" s="38" t="s">
        <v>3</v>
      </c>
      <c r="C14" s="37"/>
      <c r="D14" s="16"/>
      <c r="E14" s="17"/>
      <c r="F14" s="16"/>
      <c r="G14" s="16"/>
      <c r="H14" s="44"/>
      <c r="I14" s="16"/>
      <c r="J14" s="16"/>
      <c r="K14" s="44"/>
      <c r="L14" s="16"/>
      <c r="M14" s="16"/>
      <c r="N14" s="44"/>
      <c r="O14" s="44"/>
      <c r="P14" s="13"/>
      <c r="Q14" s="48"/>
    </row>
    <row r="15" spans="1:17" x14ac:dyDescent="0.25">
      <c r="A15" s="39" t="s">
        <v>46</v>
      </c>
      <c r="B15" s="40" t="s">
        <v>47</v>
      </c>
      <c r="C15" s="40"/>
      <c r="D15" s="39" t="s">
        <v>6</v>
      </c>
      <c r="E15" s="41" t="s">
        <v>7</v>
      </c>
      <c r="F15" s="40" t="s">
        <v>48</v>
      </c>
      <c r="G15" s="40"/>
      <c r="H15" s="40"/>
      <c r="I15" s="40" t="s">
        <v>49</v>
      </c>
      <c r="J15" s="40"/>
      <c r="K15" s="40"/>
      <c r="L15" s="40" t="s">
        <v>50</v>
      </c>
      <c r="M15" s="40"/>
      <c r="N15" s="40"/>
      <c r="O15" s="39" t="s">
        <v>9</v>
      </c>
      <c r="P15" s="39" t="s">
        <v>10</v>
      </c>
      <c r="Q15" s="39" t="s">
        <v>11</v>
      </c>
    </row>
    <row r="16" spans="1:17" ht="15.75" x14ac:dyDescent="0.25">
      <c r="A16" s="42" t="s">
        <v>12</v>
      </c>
      <c r="B16" s="15" t="s">
        <v>13</v>
      </c>
      <c r="C16" s="15"/>
      <c r="D16" s="16">
        <v>1985</v>
      </c>
      <c r="E16" s="17" t="s">
        <v>14</v>
      </c>
      <c r="F16" s="16">
        <v>89</v>
      </c>
      <c r="G16" s="16">
        <v>96</v>
      </c>
      <c r="H16" s="44">
        <f t="shared" ref="H16:H19" si="4">SUM(F16:G16)</f>
        <v>185</v>
      </c>
      <c r="I16" s="16">
        <v>90</v>
      </c>
      <c r="J16" s="16">
        <v>90</v>
      </c>
      <c r="K16" s="44">
        <f t="shared" ref="K16:K19" si="5">SUM(I16:J16)</f>
        <v>180</v>
      </c>
      <c r="L16" s="16">
        <v>90</v>
      </c>
      <c r="M16" s="16">
        <v>85</v>
      </c>
      <c r="N16" s="44">
        <f t="shared" ref="N16:N19" si="6">SUM(L16:M16)</f>
        <v>175</v>
      </c>
      <c r="O16" s="44">
        <f t="shared" ref="O16:O19" si="7">SUM(H16+K16+N16)</f>
        <v>540</v>
      </c>
      <c r="P16" s="13">
        <v>8</v>
      </c>
      <c r="Q16" s="48"/>
    </row>
    <row r="17" spans="1:18" ht="15.75" x14ac:dyDescent="0.25">
      <c r="A17" s="42" t="s">
        <v>16</v>
      </c>
      <c r="B17" s="15" t="s">
        <v>18</v>
      </c>
      <c r="C17" s="15"/>
      <c r="D17" s="16">
        <v>1976</v>
      </c>
      <c r="E17" s="17" t="s">
        <v>14</v>
      </c>
      <c r="F17" s="16">
        <v>91</v>
      </c>
      <c r="G17" s="17">
        <v>90</v>
      </c>
      <c r="H17" s="44">
        <f t="shared" si="4"/>
        <v>181</v>
      </c>
      <c r="I17" s="47">
        <v>87</v>
      </c>
      <c r="J17" s="47">
        <v>66</v>
      </c>
      <c r="K17" s="44">
        <f t="shared" si="5"/>
        <v>153</v>
      </c>
      <c r="L17" s="47">
        <v>87</v>
      </c>
      <c r="M17" s="47">
        <v>83</v>
      </c>
      <c r="N17" s="44">
        <f t="shared" si="6"/>
        <v>170</v>
      </c>
      <c r="O17" s="44">
        <f t="shared" si="7"/>
        <v>504</v>
      </c>
      <c r="P17" s="13">
        <v>6</v>
      </c>
      <c r="Q17" s="48"/>
    </row>
    <row r="18" spans="1:18" x14ac:dyDescent="0.25">
      <c r="A18" s="49" t="s">
        <v>17</v>
      </c>
      <c r="B18" s="50" t="s">
        <v>54</v>
      </c>
      <c r="C18" s="50"/>
      <c r="D18" s="16">
        <v>2010</v>
      </c>
      <c r="E18" s="17" t="s">
        <v>26</v>
      </c>
      <c r="F18">
        <v>78</v>
      </c>
      <c r="G18">
        <v>90</v>
      </c>
      <c r="H18" s="44">
        <f>SUM(F18:G18)</f>
        <v>168</v>
      </c>
      <c r="I18">
        <v>75</v>
      </c>
      <c r="J18">
        <v>79</v>
      </c>
      <c r="K18" s="44">
        <f>SUM(I18:J18)</f>
        <v>154</v>
      </c>
      <c r="L18">
        <v>80</v>
      </c>
      <c r="M18">
        <v>75</v>
      </c>
      <c r="N18" s="44">
        <f>SUM(L18:M18)</f>
        <v>155</v>
      </c>
      <c r="O18" s="44">
        <f>SUM(H18+K18+N18)</f>
        <v>477</v>
      </c>
      <c r="P18" s="23">
        <v>2</v>
      </c>
    </row>
    <row r="19" spans="1:18" x14ac:dyDescent="0.25">
      <c r="A19" s="51" t="s">
        <v>19</v>
      </c>
      <c r="B19" s="50" t="s">
        <v>27</v>
      </c>
      <c r="C19" s="50"/>
      <c r="D19" s="16">
        <v>2004</v>
      </c>
      <c r="E19" s="17" t="s">
        <v>26</v>
      </c>
      <c r="F19">
        <v>85</v>
      </c>
      <c r="G19">
        <v>87</v>
      </c>
      <c r="H19" s="44">
        <f t="shared" si="4"/>
        <v>172</v>
      </c>
      <c r="I19">
        <v>64</v>
      </c>
      <c r="J19">
        <v>77</v>
      </c>
      <c r="K19" s="44">
        <f t="shared" si="5"/>
        <v>141</v>
      </c>
      <c r="L19">
        <v>78</v>
      </c>
      <c r="M19">
        <v>81</v>
      </c>
      <c r="N19" s="44">
        <f t="shared" si="6"/>
        <v>159</v>
      </c>
      <c r="O19" s="44">
        <f t="shared" si="7"/>
        <v>472</v>
      </c>
      <c r="P19" s="13">
        <v>5</v>
      </c>
    </row>
    <row r="20" spans="1:18" x14ac:dyDescent="0.25">
      <c r="A20" s="51" t="s">
        <v>20</v>
      </c>
      <c r="B20" s="50" t="s">
        <v>25</v>
      </c>
      <c r="C20" s="50"/>
      <c r="D20" s="16">
        <v>2004</v>
      </c>
      <c r="E20" s="17" t="s">
        <v>26</v>
      </c>
      <c r="F20">
        <v>92</v>
      </c>
      <c r="G20">
        <v>95</v>
      </c>
      <c r="H20" s="44">
        <f>SUM(F20:G20)</f>
        <v>187</v>
      </c>
      <c r="I20">
        <v>82</v>
      </c>
      <c r="J20">
        <v>84</v>
      </c>
      <c r="K20" s="44">
        <f>SUM(I20:J20)</f>
        <v>166</v>
      </c>
      <c r="L20">
        <v>51</v>
      </c>
      <c r="M20">
        <v>65</v>
      </c>
      <c r="N20" s="44">
        <f>SUM(L20:M20)</f>
        <v>116</v>
      </c>
      <c r="O20" s="44">
        <f>SUM(H20+K20+N20)</f>
        <v>469</v>
      </c>
      <c r="P20" s="13">
        <v>5</v>
      </c>
    </row>
    <row r="21" spans="1:18" x14ac:dyDescent="0.25">
      <c r="A21" s="51" t="s">
        <v>21</v>
      </c>
      <c r="B21" s="50" t="s">
        <v>23</v>
      </c>
      <c r="C21" s="50"/>
      <c r="D21">
        <v>1999</v>
      </c>
      <c r="E21" s="17" t="s">
        <v>14</v>
      </c>
      <c r="F21" s="16">
        <v>72</v>
      </c>
      <c r="G21" s="16">
        <v>86</v>
      </c>
      <c r="H21" s="44">
        <f>SUM(F21:G21)</f>
        <v>158</v>
      </c>
      <c r="I21" s="51">
        <v>67</v>
      </c>
      <c r="J21" s="51">
        <v>73</v>
      </c>
      <c r="K21" s="44">
        <f>SUM(I21:J21)</f>
        <v>140</v>
      </c>
      <c r="L21" s="51">
        <v>74</v>
      </c>
      <c r="M21" s="51">
        <v>81</v>
      </c>
      <c r="N21" s="44">
        <f>SUM(L21:M21)</f>
        <v>155</v>
      </c>
      <c r="O21" s="44">
        <f>SUM(H21+K21+N21)</f>
        <v>453</v>
      </c>
      <c r="P21" s="13">
        <v>1</v>
      </c>
    </row>
    <row r="22" spans="1:18" x14ac:dyDescent="0.25">
      <c r="A22" s="51" t="s">
        <v>22</v>
      </c>
      <c r="B22" t="s">
        <v>55</v>
      </c>
      <c r="E22" s="17" t="s">
        <v>14</v>
      </c>
      <c r="F22">
        <v>56</v>
      </c>
      <c r="G22">
        <v>78</v>
      </c>
      <c r="H22" s="44">
        <f>SUM(F22:G22)</f>
        <v>134</v>
      </c>
      <c r="I22">
        <v>49</v>
      </c>
      <c r="J22">
        <v>67</v>
      </c>
      <c r="K22" s="44">
        <f>SUM(I22:J22)</f>
        <v>116</v>
      </c>
      <c r="L22">
        <v>60</v>
      </c>
      <c r="M22">
        <v>46</v>
      </c>
      <c r="N22" s="44">
        <f>SUM(L22:M22)</f>
        <v>106</v>
      </c>
      <c r="O22" s="44">
        <f>SUM(H22+K22+N22)</f>
        <v>356</v>
      </c>
      <c r="P22" s="13">
        <v>2</v>
      </c>
      <c r="R22" t="s">
        <v>56</v>
      </c>
    </row>
  </sheetData>
  <mergeCells count="19">
    <mergeCell ref="B20:C20"/>
    <mergeCell ref="B21:C21"/>
    <mergeCell ref="I15:K15"/>
    <mergeCell ref="L15:N15"/>
    <mergeCell ref="B16:C16"/>
    <mergeCell ref="B17:C17"/>
    <mergeCell ref="B18:C18"/>
    <mergeCell ref="B19:C19"/>
    <mergeCell ref="B7:C7"/>
    <mergeCell ref="B11:C11"/>
    <mergeCell ref="B12:C12"/>
    <mergeCell ref="B15:C15"/>
    <mergeCell ref="F15:H15"/>
    <mergeCell ref="A1:Q1"/>
    <mergeCell ref="A4:E4"/>
    <mergeCell ref="B6:C6"/>
    <mergeCell ref="F6:H6"/>
    <mergeCell ref="I6:K6"/>
    <mergeCell ref="L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P30" sqref="P30"/>
    </sheetView>
  </sheetViews>
  <sheetFormatPr defaultRowHeight="15" x14ac:dyDescent="0.25"/>
  <cols>
    <col min="1" max="1" width="5.28515625" customWidth="1"/>
    <col min="2" max="2" width="15.28515625" customWidth="1"/>
    <col min="3" max="3" width="9.140625" customWidth="1"/>
    <col min="4" max="4" width="5.85546875" style="23" customWidth="1"/>
    <col min="5" max="5" width="14.140625" customWidth="1"/>
    <col min="6" max="11" width="5.85546875" customWidth="1"/>
    <col min="12" max="12" width="7" customWidth="1"/>
    <col min="13" max="13" width="0" hidden="1" customWidth="1"/>
    <col min="14" max="14" width="5.42578125" customWidth="1"/>
  </cols>
  <sheetData>
    <row r="1" spans="1:18" ht="18.75" x14ac:dyDescent="0.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8.75" x14ac:dyDescent="0.3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3"/>
      <c r="M2" s="4"/>
      <c r="N2" s="3"/>
    </row>
    <row r="3" spans="1:18" ht="15.75" x14ac:dyDescent="0.25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2"/>
    </row>
    <row r="4" spans="1:18" ht="15.75" x14ac:dyDescent="0.25">
      <c r="A4" s="8" t="s">
        <v>58</v>
      </c>
      <c r="B4" s="8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52"/>
    </row>
    <row r="5" spans="1:18" ht="15.75" x14ac:dyDescent="0.25">
      <c r="A5" s="29"/>
      <c r="B5" s="29"/>
      <c r="C5" s="29"/>
      <c r="D5" s="9"/>
      <c r="E5" s="4"/>
      <c r="F5" s="4"/>
      <c r="G5" s="4"/>
      <c r="H5" s="4"/>
      <c r="I5" s="4"/>
      <c r="J5" s="4"/>
      <c r="K5" s="4"/>
      <c r="L5" s="4"/>
      <c r="M5" s="4"/>
      <c r="N5" s="52"/>
    </row>
    <row r="6" spans="1:18" ht="15.75" x14ac:dyDescent="0.25">
      <c r="A6" s="4"/>
      <c r="B6" s="29" t="s">
        <v>3</v>
      </c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5">
      <c r="A7" s="53" t="s">
        <v>46</v>
      </c>
      <c r="B7" s="54" t="s">
        <v>5</v>
      </c>
      <c r="C7" s="54"/>
      <c r="D7" s="53" t="s">
        <v>59</v>
      </c>
      <c r="E7" s="55" t="s">
        <v>7</v>
      </c>
      <c r="F7" s="56" t="s">
        <v>8</v>
      </c>
      <c r="G7" s="56"/>
      <c r="H7" s="56"/>
      <c r="I7" s="56"/>
      <c r="J7" s="56"/>
      <c r="K7" s="56"/>
      <c r="L7" s="57" t="s">
        <v>9</v>
      </c>
      <c r="M7" s="57"/>
      <c r="N7" s="57" t="s">
        <v>11</v>
      </c>
    </row>
    <row r="8" spans="1:18" x14ac:dyDescent="0.25">
      <c r="A8" s="14" t="s">
        <v>12</v>
      </c>
      <c r="B8" s="58" t="s">
        <v>60</v>
      </c>
      <c r="C8" s="58"/>
      <c r="D8" s="16">
        <v>2003</v>
      </c>
      <c r="E8" t="s">
        <v>14</v>
      </c>
      <c r="F8" s="59">
        <v>100.4</v>
      </c>
      <c r="G8" s="59">
        <v>100.2</v>
      </c>
      <c r="H8" s="59">
        <v>99.7</v>
      </c>
      <c r="I8" s="59">
        <v>99.9</v>
      </c>
      <c r="J8" s="59">
        <v>99.8</v>
      </c>
      <c r="K8" s="59">
        <v>103.3</v>
      </c>
      <c r="L8" s="60">
        <f t="shared" ref="L8:L10" si="0">SUM(F8:K8)</f>
        <v>603.30000000000007</v>
      </c>
      <c r="M8" s="16"/>
      <c r="N8" s="16" t="s">
        <v>12</v>
      </c>
    </row>
    <row r="9" spans="1:18" x14ac:dyDescent="0.25">
      <c r="A9" s="14" t="s">
        <v>16</v>
      </c>
      <c r="B9" s="58" t="s">
        <v>61</v>
      </c>
      <c r="C9" s="58"/>
      <c r="D9" s="16">
        <v>2000</v>
      </c>
      <c r="E9" s="17" t="s">
        <v>39</v>
      </c>
      <c r="F9" s="59">
        <v>98.6</v>
      </c>
      <c r="G9" s="59">
        <v>98.8</v>
      </c>
      <c r="H9" s="59">
        <v>101.1</v>
      </c>
      <c r="I9" s="59">
        <v>101.6</v>
      </c>
      <c r="J9" s="59">
        <v>101.7</v>
      </c>
      <c r="K9" s="59">
        <v>99.6</v>
      </c>
      <c r="L9" s="60">
        <f t="shared" si="0"/>
        <v>601.4</v>
      </c>
      <c r="M9" s="16"/>
      <c r="N9" s="16" t="s">
        <v>16</v>
      </c>
    </row>
    <row r="10" spans="1:18" x14ac:dyDescent="0.25">
      <c r="A10" s="14" t="s">
        <v>17</v>
      </c>
      <c r="B10" s="58" t="s">
        <v>62</v>
      </c>
      <c r="C10" s="58"/>
      <c r="D10" s="16">
        <v>1998</v>
      </c>
      <c r="E10" t="s">
        <v>14</v>
      </c>
      <c r="F10" s="59">
        <v>102.2</v>
      </c>
      <c r="G10" s="59">
        <v>100.7</v>
      </c>
      <c r="H10" s="59">
        <v>100.9</v>
      </c>
      <c r="I10" s="59">
        <v>100.5</v>
      </c>
      <c r="J10" s="59">
        <v>97.6</v>
      </c>
      <c r="K10" s="59">
        <v>97</v>
      </c>
      <c r="L10" s="60">
        <f t="shared" si="0"/>
        <v>598.9</v>
      </c>
      <c r="M10" s="16"/>
      <c r="N10" s="16" t="s">
        <v>16</v>
      </c>
    </row>
    <row r="11" spans="1:18" x14ac:dyDescent="0.25">
      <c r="A11" s="16"/>
      <c r="B11" s="15"/>
      <c r="C11" s="15"/>
      <c r="D11" s="16"/>
      <c r="E11" s="17"/>
      <c r="F11" s="59"/>
      <c r="G11" s="59"/>
      <c r="H11" s="59"/>
      <c r="I11" s="59"/>
      <c r="J11" s="59"/>
      <c r="K11" s="59"/>
      <c r="L11" s="60"/>
      <c r="M11" s="16"/>
      <c r="N11" s="16"/>
    </row>
    <row r="12" spans="1:18" x14ac:dyDescent="0.25">
      <c r="A12" s="16"/>
      <c r="B12" s="24" t="s">
        <v>24</v>
      </c>
      <c r="C12" s="24"/>
      <c r="F12" s="59"/>
      <c r="G12" s="59"/>
      <c r="H12" s="59"/>
      <c r="I12" s="59"/>
      <c r="J12" s="59"/>
      <c r="K12" s="59"/>
      <c r="L12" s="60"/>
      <c r="M12" s="16"/>
      <c r="N12" s="16"/>
    </row>
    <row r="13" spans="1:18" x14ac:dyDescent="0.25">
      <c r="A13" s="53" t="s">
        <v>46</v>
      </c>
      <c r="B13" s="54" t="s">
        <v>5</v>
      </c>
      <c r="C13" s="54"/>
      <c r="D13" s="53" t="s">
        <v>59</v>
      </c>
      <c r="E13" s="55" t="s">
        <v>7</v>
      </c>
      <c r="F13" s="56" t="s">
        <v>8</v>
      </c>
      <c r="G13" s="56"/>
      <c r="H13" s="56"/>
      <c r="I13" s="56"/>
      <c r="J13" s="56"/>
      <c r="K13" s="56"/>
      <c r="L13" s="57" t="s">
        <v>9</v>
      </c>
      <c r="M13" s="57"/>
      <c r="N13" s="57" t="s">
        <v>11</v>
      </c>
      <c r="R13" t="s">
        <v>56</v>
      </c>
    </row>
    <row r="14" spans="1:18" x14ac:dyDescent="0.25">
      <c r="A14" s="22" t="s">
        <v>12</v>
      </c>
      <c r="B14" s="15" t="s">
        <v>63</v>
      </c>
      <c r="C14" s="15"/>
      <c r="D14" s="16">
        <v>2004</v>
      </c>
      <c r="E14" s="17" t="s">
        <v>14</v>
      </c>
      <c r="F14" s="59">
        <v>99.6</v>
      </c>
      <c r="G14" s="59">
        <v>103</v>
      </c>
      <c r="H14" s="59">
        <v>101.1</v>
      </c>
      <c r="I14" s="59">
        <v>101</v>
      </c>
      <c r="J14" s="59">
        <v>104.1</v>
      </c>
      <c r="K14" s="59">
        <v>101.1</v>
      </c>
      <c r="L14" s="60">
        <f t="shared" ref="L14:L16" si="1">SUM(F14:K14)</f>
        <v>609.9</v>
      </c>
      <c r="M14" s="16"/>
      <c r="N14" s="16" t="s">
        <v>12</v>
      </c>
    </row>
    <row r="15" spans="1:18" x14ac:dyDescent="0.25">
      <c r="A15" s="22" t="s">
        <v>16</v>
      </c>
      <c r="B15" s="15" t="s">
        <v>64</v>
      </c>
      <c r="C15" s="15"/>
      <c r="D15" s="16">
        <v>2006</v>
      </c>
      <c r="E15" s="17" t="s">
        <v>14</v>
      </c>
      <c r="F15" s="59">
        <v>98.5</v>
      </c>
      <c r="G15" s="59">
        <v>103.2</v>
      </c>
      <c r="H15" s="59">
        <v>99.5</v>
      </c>
      <c r="I15" s="59">
        <v>94.3</v>
      </c>
      <c r="J15" s="59">
        <v>101.2</v>
      </c>
      <c r="K15" s="59">
        <v>98.8</v>
      </c>
      <c r="L15" s="60">
        <f t="shared" si="1"/>
        <v>595.5</v>
      </c>
      <c r="M15" s="16"/>
      <c r="N15" s="16" t="s">
        <v>16</v>
      </c>
    </row>
    <row r="16" spans="1:18" x14ac:dyDescent="0.25">
      <c r="A16" s="22" t="s">
        <v>17</v>
      </c>
      <c r="B16" s="15" t="s">
        <v>65</v>
      </c>
      <c r="C16" s="15"/>
      <c r="D16" s="16">
        <v>2004</v>
      </c>
      <c r="E16" s="17" t="s">
        <v>14</v>
      </c>
      <c r="F16" s="59">
        <v>100.1</v>
      </c>
      <c r="G16" s="59">
        <v>101</v>
      </c>
      <c r="H16" s="59">
        <v>98.3</v>
      </c>
      <c r="I16" s="59">
        <v>95.7</v>
      </c>
      <c r="J16" s="59">
        <v>98.7</v>
      </c>
      <c r="K16" s="59">
        <v>100.1</v>
      </c>
      <c r="L16" s="60">
        <f t="shared" si="1"/>
        <v>593.9</v>
      </c>
      <c r="N16" s="16" t="s">
        <v>16</v>
      </c>
    </row>
    <row r="17" spans="1:14" x14ac:dyDescent="0.25">
      <c r="B17" s="15"/>
      <c r="C17" s="15"/>
      <c r="F17" s="23"/>
      <c r="G17" s="23"/>
      <c r="H17" s="23"/>
      <c r="I17" s="23"/>
      <c r="J17" s="23"/>
      <c r="K17" s="23"/>
      <c r="L17" s="60"/>
    </row>
    <row r="18" spans="1:14" x14ac:dyDescent="0.25">
      <c r="B18" s="24" t="s">
        <v>29</v>
      </c>
      <c r="C18" s="24"/>
      <c r="F18" s="23"/>
      <c r="G18" s="23"/>
      <c r="H18" s="23"/>
      <c r="I18" s="23"/>
      <c r="J18" s="23"/>
      <c r="K18" s="23"/>
      <c r="L18" s="60"/>
    </row>
    <row r="19" spans="1:14" x14ac:dyDescent="0.25">
      <c r="A19" s="53" t="s">
        <v>46</v>
      </c>
      <c r="B19" s="54" t="s">
        <v>5</v>
      </c>
      <c r="C19" s="54"/>
      <c r="D19" s="53" t="s">
        <v>59</v>
      </c>
      <c r="E19" s="55" t="s">
        <v>7</v>
      </c>
      <c r="F19" s="56" t="s">
        <v>8</v>
      </c>
      <c r="G19" s="56"/>
      <c r="H19" s="56"/>
      <c r="I19" s="56"/>
      <c r="J19" s="56"/>
      <c r="K19" s="56"/>
      <c r="L19" s="57" t="s">
        <v>9</v>
      </c>
      <c r="M19" s="57"/>
      <c r="N19" s="57" t="s">
        <v>11</v>
      </c>
    </row>
    <row r="20" spans="1:14" x14ac:dyDescent="0.25">
      <c r="A20" s="26" t="s">
        <v>12</v>
      </c>
      <c r="B20" s="15" t="s">
        <v>66</v>
      </c>
      <c r="C20" s="15"/>
      <c r="D20" s="23">
        <v>1991</v>
      </c>
      <c r="E20" t="s">
        <v>14</v>
      </c>
      <c r="F20" s="23">
        <v>104.7</v>
      </c>
      <c r="G20" s="23">
        <v>102</v>
      </c>
      <c r="H20" s="23">
        <v>103.8</v>
      </c>
      <c r="I20" s="23">
        <v>103.7</v>
      </c>
      <c r="J20" s="23">
        <v>101.5</v>
      </c>
      <c r="K20" s="23">
        <v>103.7</v>
      </c>
      <c r="L20" s="60">
        <f>SUM(F20:K20)</f>
        <v>619.40000000000009</v>
      </c>
      <c r="N20" s="23" t="s">
        <v>12</v>
      </c>
    </row>
    <row r="21" spans="1:14" x14ac:dyDescent="0.25">
      <c r="A21" s="26" t="s">
        <v>16</v>
      </c>
      <c r="B21" s="15" t="s">
        <v>67</v>
      </c>
      <c r="C21" s="15"/>
      <c r="D21" s="23">
        <v>1997</v>
      </c>
      <c r="E21" t="s">
        <v>14</v>
      </c>
      <c r="F21" s="23">
        <v>103.3</v>
      </c>
      <c r="G21" s="23">
        <v>103.4</v>
      </c>
      <c r="H21" s="23">
        <v>104.2</v>
      </c>
      <c r="I21" s="23">
        <v>101.4</v>
      </c>
      <c r="J21" s="23">
        <v>103.3</v>
      </c>
      <c r="K21" s="23">
        <v>102.2</v>
      </c>
      <c r="L21" s="60">
        <f>SUM(F21:K21)</f>
        <v>617.79999999999995</v>
      </c>
      <c r="N21" s="23" t="s">
        <v>12</v>
      </c>
    </row>
    <row r="22" spans="1:14" x14ac:dyDescent="0.25">
      <c r="A22" s="23" t="s">
        <v>17</v>
      </c>
      <c r="B22" s="15" t="s">
        <v>68</v>
      </c>
      <c r="C22" s="15"/>
      <c r="D22" s="23">
        <v>2002</v>
      </c>
      <c r="E22" t="s">
        <v>39</v>
      </c>
      <c r="F22" s="23">
        <v>101.1</v>
      </c>
      <c r="G22" s="23">
        <v>102.7</v>
      </c>
      <c r="H22" s="23">
        <v>103</v>
      </c>
      <c r="I22" s="23">
        <v>101.4</v>
      </c>
      <c r="J22" s="23">
        <v>100.2</v>
      </c>
      <c r="K22" s="23">
        <v>96.3</v>
      </c>
      <c r="L22" s="60">
        <f>SUM(F22:K22)</f>
        <v>604.70000000000005</v>
      </c>
      <c r="N22" s="23" t="s">
        <v>16</v>
      </c>
    </row>
    <row r="23" spans="1:14" x14ac:dyDescent="0.25">
      <c r="A23" s="23" t="s">
        <v>19</v>
      </c>
      <c r="B23" s="15" t="s">
        <v>69</v>
      </c>
      <c r="C23" s="15"/>
      <c r="D23" s="23">
        <v>2003</v>
      </c>
      <c r="E23" t="s">
        <v>39</v>
      </c>
      <c r="F23" s="23">
        <v>101.1</v>
      </c>
      <c r="G23" s="23">
        <v>101</v>
      </c>
      <c r="H23" s="23">
        <v>101.4</v>
      </c>
      <c r="I23" s="23">
        <v>101.5</v>
      </c>
      <c r="J23" s="23">
        <v>100.5</v>
      </c>
      <c r="K23" s="23">
        <v>98.8</v>
      </c>
      <c r="L23" s="60">
        <f t="shared" ref="L23:L33" si="2">SUM(F23:K23)</f>
        <v>604.29999999999995</v>
      </c>
      <c r="N23" s="23" t="s">
        <v>16</v>
      </c>
    </row>
    <row r="24" spans="1:14" x14ac:dyDescent="0.25">
      <c r="A24" s="23" t="s">
        <v>20</v>
      </c>
      <c r="B24" s="15" t="s">
        <v>70</v>
      </c>
      <c r="C24" s="15"/>
      <c r="D24" s="23">
        <v>2003</v>
      </c>
      <c r="E24" t="s">
        <v>14</v>
      </c>
      <c r="F24" s="23">
        <v>98.6</v>
      </c>
      <c r="G24" s="23">
        <v>100.6</v>
      </c>
      <c r="H24" s="23">
        <v>98.5</v>
      </c>
      <c r="I24" s="23">
        <v>102.7</v>
      </c>
      <c r="J24" s="23">
        <v>102</v>
      </c>
      <c r="K24" s="23">
        <v>99.7</v>
      </c>
      <c r="L24" s="60">
        <f>SUM(F24:K24)</f>
        <v>602.1</v>
      </c>
      <c r="N24" s="23" t="s">
        <v>16</v>
      </c>
    </row>
    <row r="25" spans="1:14" x14ac:dyDescent="0.25">
      <c r="A25" s="23" t="s">
        <v>21</v>
      </c>
      <c r="B25" s="15" t="s">
        <v>71</v>
      </c>
      <c r="C25" s="15"/>
      <c r="D25" s="23">
        <v>2000</v>
      </c>
      <c r="E25" t="s">
        <v>39</v>
      </c>
      <c r="F25" s="23">
        <v>101.9</v>
      </c>
      <c r="G25" s="23">
        <v>99.8</v>
      </c>
      <c r="H25" s="23">
        <v>102.5</v>
      </c>
      <c r="I25" s="23">
        <v>100.1</v>
      </c>
      <c r="J25" s="23">
        <v>98.8</v>
      </c>
      <c r="K25" s="61">
        <v>99</v>
      </c>
      <c r="L25" s="60">
        <f t="shared" si="2"/>
        <v>602.09999999999991</v>
      </c>
      <c r="N25" s="23" t="s">
        <v>16</v>
      </c>
    </row>
    <row r="26" spans="1:14" x14ac:dyDescent="0.25">
      <c r="A26" s="23" t="s">
        <v>22</v>
      </c>
      <c r="B26" s="15" t="s">
        <v>72</v>
      </c>
      <c r="C26" s="15"/>
      <c r="D26" s="23">
        <v>1971</v>
      </c>
      <c r="E26" t="s">
        <v>39</v>
      </c>
      <c r="F26" s="23">
        <v>99.4</v>
      </c>
      <c r="G26" s="23">
        <v>100.5</v>
      </c>
      <c r="H26" s="23">
        <v>98.4</v>
      </c>
      <c r="I26" s="23">
        <v>99.7</v>
      </c>
      <c r="J26" s="23">
        <v>100.7</v>
      </c>
      <c r="K26" s="23">
        <v>101.5</v>
      </c>
      <c r="L26" s="60">
        <f t="shared" si="2"/>
        <v>600.20000000000005</v>
      </c>
      <c r="N26" s="23" t="s">
        <v>16</v>
      </c>
    </row>
    <row r="27" spans="1:14" x14ac:dyDescent="0.25">
      <c r="A27" s="23" t="s">
        <v>35</v>
      </c>
      <c r="B27" s="15" t="s">
        <v>73</v>
      </c>
      <c r="C27" s="15"/>
      <c r="D27" s="23">
        <v>1965</v>
      </c>
      <c r="E27" t="s">
        <v>39</v>
      </c>
      <c r="F27" s="23">
        <v>97.5</v>
      </c>
      <c r="G27" s="23">
        <v>101.1</v>
      </c>
      <c r="H27" s="23">
        <v>101.3</v>
      </c>
      <c r="I27" s="23">
        <v>96.1</v>
      </c>
      <c r="J27" s="23">
        <v>98.9</v>
      </c>
      <c r="K27" s="23">
        <v>102.7</v>
      </c>
      <c r="L27" s="60">
        <f t="shared" si="2"/>
        <v>597.6</v>
      </c>
      <c r="N27" s="23" t="s">
        <v>16</v>
      </c>
    </row>
    <row r="28" spans="1:14" x14ac:dyDescent="0.25">
      <c r="A28" s="23" t="s">
        <v>42</v>
      </c>
      <c r="B28" s="15" t="s">
        <v>74</v>
      </c>
      <c r="C28" s="15"/>
      <c r="D28" s="23">
        <v>1951</v>
      </c>
      <c r="E28" t="s">
        <v>75</v>
      </c>
      <c r="F28" s="23">
        <v>98.1</v>
      </c>
      <c r="G28" s="23">
        <v>97.2</v>
      </c>
      <c r="H28" s="23">
        <v>100.3</v>
      </c>
      <c r="I28" s="23">
        <v>95.9</v>
      </c>
      <c r="J28" s="23">
        <v>99.5</v>
      </c>
      <c r="K28" s="23">
        <v>97.3</v>
      </c>
      <c r="L28" s="60">
        <f t="shared" si="2"/>
        <v>588.29999999999995</v>
      </c>
      <c r="N28" s="23" t="s">
        <v>17</v>
      </c>
    </row>
    <row r="29" spans="1:14" x14ac:dyDescent="0.25">
      <c r="A29" s="23" t="s">
        <v>43</v>
      </c>
      <c r="B29" s="15" t="s">
        <v>76</v>
      </c>
      <c r="C29" s="15"/>
      <c r="E29" t="s">
        <v>77</v>
      </c>
      <c r="F29" s="23">
        <v>93.9</v>
      </c>
      <c r="G29" s="61">
        <v>94</v>
      </c>
      <c r="H29" s="23">
        <v>93.5</v>
      </c>
      <c r="I29" s="23">
        <v>96.1</v>
      </c>
      <c r="J29" s="61">
        <v>92</v>
      </c>
      <c r="K29" s="23">
        <v>95.6</v>
      </c>
      <c r="L29" s="60">
        <f t="shared" si="2"/>
        <v>565.1</v>
      </c>
      <c r="N29" s="23"/>
    </row>
    <row r="30" spans="1:14" x14ac:dyDescent="0.25">
      <c r="A30" s="23"/>
      <c r="B30" s="27"/>
      <c r="C30" s="27"/>
      <c r="F30" s="23"/>
      <c r="G30" s="23"/>
      <c r="H30" s="23"/>
      <c r="I30" s="23"/>
      <c r="J30" s="23"/>
      <c r="K30" s="23"/>
      <c r="L30" s="60"/>
      <c r="N30" s="23"/>
    </row>
    <row r="31" spans="1:14" x14ac:dyDescent="0.25">
      <c r="A31" s="23"/>
      <c r="B31" s="30" t="s">
        <v>37</v>
      </c>
      <c r="C31" s="27"/>
      <c r="F31" s="23"/>
      <c r="G31" s="23"/>
      <c r="H31" s="23"/>
      <c r="I31" s="23"/>
      <c r="J31" s="23"/>
      <c r="K31" s="23"/>
      <c r="L31" s="60"/>
      <c r="N31" s="23"/>
    </row>
    <row r="32" spans="1:14" x14ac:dyDescent="0.25">
      <c r="A32" s="53" t="s">
        <v>46</v>
      </c>
      <c r="B32" s="54" t="s">
        <v>5</v>
      </c>
      <c r="C32" s="54"/>
      <c r="D32" s="53" t="s">
        <v>59</v>
      </c>
      <c r="E32" s="55" t="s">
        <v>7</v>
      </c>
      <c r="F32" s="56" t="s">
        <v>8</v>
      </c>
      <c r="G32" s="56"/>
      <c r="H32" s="56"/>
      <c r="I32" s="56"/>
      <c r="J32" s="56"/>
      <c r="K32" s="56"/>
      <c r="L32" s="57" t="s">
        <v>9</v>
      </c>
      <c r="M32" s="57"/>
      <c r="N32" s="57" t="s">
        <v>11</v>
      </c>
    </row>
    <row r="33" spans="1:15" x14ac:dyDescent="0.25">
      <c r="A33" s="26" t="s">
        <v>12</v>
      </c>
      <c r="B33" s="15" t="s">
        <v>78</v>
      </c>
      <c r="C33" s="15"/>
      <c r="D33" s="23">
        <v>2006</v>
      </c>
      <c r="E33" t="s">
        <v>39</v>
      </c>
      <c r="F33" s="23">
        <v>93.8</v>
      </c>
      <c r="G33" s="23">
        <v>98.1</v>
      </c>
      <c r="H33" s="23">
        <v>99.3</v>
      </c>
      <c r="I33" s="23">
        <v>93.3</v>
      </c>
      <c r="J33" s="23">
        <v>93.6</v>
      </c>
      <c r="K33" s="23">
        <v>98.4</v>
      </c>
      <c r="L33" s="60">
        <f t="shared" si="2"/>
        <v>576.5</v>
      </c>
      <c r="N33" s="23" t="s">
        <v>17</v>
      </c>
      <c r="O33">
        <v>9</v>
      </c>
    </row>
    <row r="34" spans="1:15" x14ac:dyDescent="0.25">
      <c r="B34" s="15"/>
      <c r="C34" s="15"/>
    </row>
    <row r="35" spans="1:15" x14ac:dyDescent="0.25">
      <c r="B35" s="15"/>
      <c r="C35" s="15"/>
    </row>
    <row r="36" spans="1:15" x14ac:dyDescent="0.25">
      <c r="B36" s="15"/>
      <c r="C36" s="15"/>
    </row>
    <row r="37" spans="1:15" x14ac:dyDescent="0.25">
      <c r="B37" s="15"/>
      <c r="C37" s="15"/>
    </row>
    <row r="38" spans="1:15" x14ac:dyDescent="0.25">
      <c r="B38" s="15"/>
      <c r="C38" s="15"/>
    </row>
    <row r="39" spans="1:15" x14ac:dyDescent="0.25">
      <c r="B39" s="15"/>
      <c r="C39" s="15"/>
    </row>
    <row r="40" spans="1:15" x14ac:dyDescent="0.25">
      <c r="B40" s="15"/>
      <c r="C40" s="15"/>
    </row>
    <row r="41" spans="1:15" x14ac:dyDescent="0.25">
      <c r="B41" s="15"/>
      <c r="C41" s="15"/>
    </row>
  </sheetData>
  <mergeCells count="36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29:C29"/>
    <mergeCell ref="B32:C32"/>
    <mergeCell ref="F32:K32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F19:K19"/>
    <mergeCell ref="B13:C13"/>
    <mergeCell ref="F13:K13"/>
    <mergeCell ref="B14:C14"/>
    <mergeCell ref="B15:C15"/>
    <mergeCell ref="A1:N1"/>
    <mergeCell ref="A4:D4"/>
    <mergeCell ref="B7:C7"/>
    <mergeCell ref="F7:K7"/>
    <mergeCell ref="B11:C11"/>
    <mergeCell ref="B12:C12"/>
  </mergeCells>
  <conditionalFormatting sqref="F12:K12 L33 E11:K11 L11:L12 E9:L9 F8:L8 F10:L10 L17:L18 E14:L16 L20:L31">
    <cfRule type="cellIs" dxfId="4" priority="1" stopIfTrue="1" operator="equal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S7" sqref="S7"/>
    </sheetView>
  </sheetViews>
  <sheetFormatPr defaultRowHeight="15" x14ac:dyDescent="0.25"/>
  <cols>
    <col min="1" max="1" width="5" style="23" customWidth="1"/>
    <col min="2" max="2" width="22.42578125" customWidth="1"/>
    <col min="3" max="3" width="6.7109375" style="23" bestFit="1" customWidth="1"/>
    <col min="4" max="4" width="16.140625" customWidth="1"/>
    <col min="5" max="5" width="8.85546875" customWidth="1"/>
    <col min="6" max="7" width="9" customWidth="1"/>
  </cols>
  <sheetData>
    <row r="1" spans="1:14" ht="18.75" x14ac:dyDescent="0.3">
      <c r="B1" s="62" t="s">
        <v>44</v>
      </c>
      <c r="C1" s="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x14ac:dyDescent="0.3">
      <c r="B2" s="2"/>
      <c r="C2" s="2"/>
      <c r="D2" s="2"/>
      <c r="E2" s="2"/>
      <c r="F2" s="2"/>
      <c r="G2" s="2"/>
      <c r="H2" s="2"/>
      <c r="I2" s="2"/>
      <c r="J2" s="2"/>
      <c r="L2" s="3"/>
      <c r="M2" s="4"/>
      <c r="N2" s="3"/>
    </row>
    <row r="3" spans="1:14" ht="18.75" x14ac:dyDescent="0.3">
      <c r="B3" s="3" t="s">
        <v>0</v>
      </c>
      <c r="C3" s="2"/>
      <c r="D3" s="2"/>
      <c r="E3" s="2"/>
      <c r="F3" s="2"/>
      <c r="G3" s="5" t="s">
        <v>1</v>
      </c>
      <c r="H3" s="2"/>
      <c r="I3" s="2"/>
      <c r="J3" s="2"/>
      <c r="L3" s="3"/>
      <c r="M3" s="4"/>
      <c r="N3" s="3"/>
    </row>
    <row r="4" spans="1:14" x14ac:dyDescent="0.25">
      <c r="D4" s="63"/>
    </row>
    <row r="5" spans="1:14" ht="15.75" x14ac:dyDescent="0.25">
      <c r="B5" s="64" t="s">
        <v>79</v>
      </c>
    </row>
    <row r="7" spans="1:14" ht="15.75" x14ac:dyDescent="0.25">
      <c r="B7" s="64" t="s">
        <v>3</v>
      </c>
    </row>
    <row r="8" spans="1:14" ht="15.75" x14ac:dyDescent="0.25">
      <c r="A8" s="65" t="s">
        <v>46</v>
      </c>
      <c r="B8" s="65" t="s">
        <v>80</v>
      </c>
      <c r="C8" s="65" t="s">
        <v>6</v>
      </c>
      <c r="D8" s="65" t="s">
        <v>7</v>
      </c>
      <c r="E8" s="66" t="s">
        <v>81</v>
      </c>
      <c r="F8" s="66" t="s">
        <v>82</v>
      </c>
      <c r="G8" s="66" t="s">
        <v>83</v>
      </c>
      <c r="H8" s="67" t="s">
        <v>84</v>
      </c>
      <c r="I8" s="65" t="s">
        <v>11</v>
      </c>
    </row>
    <row r="9" spans="1:14" ht="15.75" x14ac:dyDescent="0.25">
      <c r="A9" s="26" t="s">
        <v>12</v>
      </c>
      <c r="B9" s="68" t="s">
        <v>85</v>
      </c>
      <c r="C9" s="69">
        <v>2000</v>
      </c>
      <c r="D9" t="s">
        <v>14</v>
      </c>
      <c r="E9" s="66">
        <v>100.2</v>
      </c>
      <c r="F9" s="66">
        <v>100.7</v>
      </c>
      <c r="G9" s="70">
        <v>101</v>
      </c>
      <c r="H9" s="71">
        <f t="shared" ref="H9:H17" si="0">SUM(E9:G9)</f>
        <v>301.89999999999998</v>
      </c>
      <c r="I9" s="23" t="s">
        <v>12</v>
      </c>
    </row>
    <row r="10" spans="1:14" ht="15.75" x14ac:dyDescent="0.25">
      <c r="A10" s="26" t="s">
        <v>16</v>
      </c>
      <c r="B10" s="68" t="s">
        <v>86</v>
      </c>
      <c r="C10" s="69">
        <v>1997</v>
      </c>
      <c r="D10" t="s">
        <v>14</v>
      </c>
      <c r="E10" s="66">
        <v>98.8</v>
      </c>
      <c r="F10" s="70">
        <v>99</v>
      </c>
      <c r="G10" s="66">
        <v>102.4</v>
      </c>
      <c r="H10" s="71">
        <f t="shared" si="0"/>
        <v>300.20000000000005</v>
      </c>
      <c r="I10" s="23" t="s">
        <v>16</v>
      </c>
    </row>
    <row r="11" spans="1:14" ht="15.75" x14ac:dyDescent="0.25">
      <c r="A11" s="26" t="s">
        <v>17</v>
      </c>
      <c r="B11" t="s">
        <v>60</v>
      </c>
      <c r="C11" s="69">
        <v>2003</v>
      </c>
      <c r="D11" t="s">
        <v>14</v>
      </c>
      <c r="E11" s="66">
        <v>99.7</v>
      </c>
      <c r="F11" s="66">
        <v>97.4</v>
      </c>
      <c r="G11" s="66">
        <v>93</v>
      </c>
      <c r="H11" s="71">
        <f t="shared" si="0"/>
        <v>290.10000000000002</v>
      </c>
      <c r="I11" s="23" t="s">
        <v>16</v>
      </c>
    </row>
    <row r="12" spans="1:14" ht="15.75" x14ac:dyDescent="0.25">
      <c r="C12" s="69"/>
      <c r="E12" s="66"/>
      <c r="F12" s="66"/>
      <c r="G12" s="66"/>
      <c r="H12" s="71"/>
      <c r="I12" s="23"/>
    </row>
    <row r="13" spans="1:14" ht="15.75" x14ac:dyDescent="0.25">
      <c r="B13" s="64" t="s">
        <v>24</v>
      </c>
      <c r="H13" s="72"/>
      <c r="I13" s="23"/>
    </row>
    <row r="14" spans="1:14" ht="15.75" x14ac:dyDescent="0.25">
      <c r="A14" s="65" t="s">
        <v>46</v>
      </c>
      <c r="B14" s="65" t="s">
        <v>80</v>
      </c>
      <c r="C14" s="65" t="s">
        <v>6</v>
      </c>
      <c r="D14" s="65" t="s">
        <v>7</v>
      </c>
      <c r="E14" s="66" t="s">
        <v>81</v>
      </c>
      <c r="F14" s="66" t="s">
        <v>82</v>
      </c>
      <c r="G14" s="66" t="s">
        <v>83</v>
      </c>
      <c r="H14" s="73" t="s">
        <v>84</v>
      </c>
      <c r="I14" s="23"/>
    </row>
    <row r="15" spans="1:14" ht="15.75" x14ac:dyDescent="0.25">
      <c r="A15" s="26" t="s">
        <v>12</v>
      </c>
      <c r="B15" s="68" t="s">
        <v>87</v>
      </c>
      <c r="C15" s="74">
        <v>2009</v>
      </c>
      <c r="D15" t="s">
        <v>88</v>
      </c>
      <c r="E15" s="70">
        <v>98.9</v>
      </c>
      <c r="F15" s="66">
        <v>97.6</v>
      </c>
      <c r="G15" s="66">
        <v>100.2</v>
      </c>
      <c r="H15" s="71">
        <f t="shared" si="0"/>
        <v>296.7</v>
      </c>
      <c r="I15" s="23" t="s">
        <v>16</v>
      </c>
    </row>
    <row r="16" spans="1:14" ht="15.75" x14ac:dyDescent="0.25">
      <c r="A16" s="26" t="s">
        <v>16</v>
      </c>
      <c r="B16" s="68" t="s">
        <v>89</v>
      </c>
      <c r="C16" s="74">
        <v>2007</v>
      </c>
      <c r="D16" t="s">
        <v>88</v>
      </c>
      <c r="E16" s="75">
        <v>97.3</v>
      </c>
      <c r="F16" s="66">
        <v>99.2</v>
      </c>
      <c r="G16" s="70">
        <v>99</v>
      </c>
      <c r="H16" s="71">
        <f t="shared" si="0"/>
        <v>295.5</v>
      </c>
      <c r="I16" s="23" t="s">
        <v>16</v>
      </c>
    </row>
    <row r="17" spans="1:16" ht="15.75" x14ac:dyDescent="0.25">
      <c r="A17" s="23" t="s">
        <v>17</v>
      </c>
      <c r="B17" s="68" t="s">
        <v>91</v>
      </c>
      <c r="C17" s="74">
        <v>2009</v>
      </c>
      <c r="D17" t="s">
        <v>88</v>
      </c>
      <c r="E17" s="66">
        <v>95.2</v>
      </c>
      <c r="F17" s="66">
        <v>92.7</v>
      </c>
      <c r="G17" s="66">
        <v>97.6</v>
      </c>
      <c r="H17" s="71">
        <f t="shared" si="0"/>
        <v>285.5</v>
      </c>
      <c r="I17" s="23" t="s">
        <v>17</v>
      </c>
    </row>
    <row r="18" spans="1:16" ht="15.75" x14ac:dyDescent="0.25">
      <c r="A18" s="23" t="s">
        <v>19</v>
      </c>
      <c r="B18" s="76" t="s">
        <v>92</v>
      </c>
      <c r="C18" s="77">
        <v>2006</v>
      </c>
      <c r="D18" s="78" t="s">
        <v>90</v>
      </c>
      <c r="E18" s="66">
        <v>91.9</v>
      </c>
      <c r="F18" s="66">
        <v>93.4</v>
      </c>
      <c r="G18" s="70">
        <v>97</v>
      </c>
      <c r="H18" s="71">
        <f t="shared" ref="H18:H19" si="1">SUM(E18:G18)</f>
        <v>282.3</v>
      </c>
      <c r="I18" s="23" t="s">
        <v>17</v>
      </c>
      <c r="J18" s="68"/>
      <c r="K18" s="72"/>
      <c r="M18" s="66"/>
      <c r="N18" s="66"/>
      <c r="O18" s="66"/>
      <c r="P18" s="79"/>
    </row>
    <row r="19" spans="1:16" ht="15.75" x14ac:dyDescent="0.25">
      <c r="A19" s="23" t="s">
        <v>20</v>
      </c>
      <c r="B19" s="68" t="s">
        <v>93</v>
      </c>
      <c r="C19" s="74">
        <v>2008</v>
      </c>
      <c r="D19" t="s">
        <v>88</v>
      </c>
      <c r="E19" s="66">
        <v>89.4</v>
      </c>
      <c r="F19" s="66">
        <v>87.6</v>
      </c>
      <c r="G19" s="66">
        <v>88.6</v>
      </c>
      <c r="H19" s="71">
        <f t="shared" si="1"/>
        <v>265.60000000000002</v>
      </c>
      <c r="I19" s="23"/>
    </row>
    <row r="20" spans="1:16" ht="15.75" x14ac:dyDescent="0.25">
      <c r="H20" s="71"/>
      <c r="I20" s="23"/>
    </row>
    <row r="21" spans="1:16" ht="15.75" x14ac:dyDescent="0.25">
      <c r="B21" s="81" t="s">
        <v>29</v>
      </c>
      <c r="H21" s="72"/>
      <c r="I21" s="23"/>
    </row>
    <row r="22" spans="1:16" ht="15.75" x14ac:dyDescent="0.25">
      <c r="A22" s="65" t="s">
        <v>46</v>
      </c>
      <c r="B22" s="65" t="s">
        <v>80</v>
      </c>
      <c r="C22" s="65" t="s">
        <v>6</v>
      </c>
      <c r="D22" s="65" t="s">
        <v>7</v>
      </c>
      <c r="E22" s="66" t="s">
        <v>81</v>
      </c>
      <c r="F22" s="66" t="s">
        <v>82</v>
      </c>
      <c r="G22" s="66" t="s">
        <v>83</v>
      </c>
      <c r="H22" s="73" t="s">
        <v>84</v>
      </c>
      <c r="I22" s="23"/>
    </row>
    <row r="23" spans="1:16" ht="15.75" x14ac:dyDescent="0.25">
      <c r="A23" s="82" t="s">
        <v>12</v>
      </c>
      <c r="B23" s="83" t="s">
        <v>66</v>
      </c>
      <c r="C23" s="84">
        <v>1991</v>
      </c>
      <c r="D23" s="72" t="s">
        <v>14</v>
      </c>
      <c r="E23" s="84">
        <v>101.6</v>
      </c>
      <c r="F23" s="84">
        <v>103.9</v>
      </c>
      <c r="G23" s="84">
        <v>101.3</v>
      </c>
      <c r="H23" s="71">
        <f>SUM(E23:G23)</f>
        <v>306.8</v>
      </c>
      <c r="I23" s="23" t="s">
        <v>12</v>
      </c>
    </row>
    <row r="24" spans="1:16" ht="15.75" x14ac:dyDescent="0.25">
      <c r="A24" s="26" t="s">
        <v>16</v>
      </c>
      <c r="B24" s="68" t="s">
        <v>94</v>
      </c>
      <c r="C24" s="74">
        <v>1982</v>
      </c>
      <c r="D24" s="72" t="s">
        <v>14</v>
      </c>
      <c r="E24" s="86">
        <v>87.9</v>
      </c>
      <c r="F24" s="84">
        <v>85.9</v>
      </c>
      <c r="G24" s="84">
        <v>84.6</v>
      </c>
      <c r="H24" s="71">
        <f>SUM(E24:G24)</f>
        <v>258.39999999999998</v>
      </c>
      <c r="I24" s="23"/>
    </row>
    <row r="25" spans="1:16" ht="15.75" x14ac:dyDescent="0.25">
      <c r="A25" s="26" t="s">
        <v>17</v>
      </c>
      <c r="B25" s="68" t="s">
        <v>95</v>
      </c>
      <c r="C25" s="74">
        <v>1960</v>
      </c>
      <c r="D25" s="85" t="s">
        <v>14</v>
      </c>
      <c r="E25" s="84">
        <v>84.5</v>
      </c>
      <c r="F25" s="84">
        <v>87.7</v>
      </c>
      <c r="G25" s="84">
        <v>84.2</v>
      </c>
      <c r="H25" s="71">
        <f t="shared" ref="H25" si="2">SUM(E25:G25)</f>
        <v>256.39999999999998</v>
      </c>
      <c r="I25" s="23"/>
    </row>
    <row r="26" spans="1:16" ht="15.75" x14ac:dyDescent="0.25">
      <c r="B26" s="87"/>
      <c r="C26" s="88"/>
      <c r="D26" s="80"/>
      <c r="E26" s="66"/>
      <c r="F26" s="66"/>
      <c r="G26" s="66"/>
      <c r="H26" s="71"/>
      <c r="I26" s="23"/>
    </row>
    <row r="27" spans="1:16" ht="15.75" x14ac:dyDescent="0.25">
      <c r="E27" s="66"/>
      <c r="F27" s="66"/>
      <c r="G27" s="66"/>
      <c r="H27" s="79"/>
      <c r="I27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7" workbookViewId="0">
      <selection activeCell="G42" sqref="G42"/>
    </sheetView>
  </sheetViews>
  <sheetFormatPr defaultRowHeight="15" x14ac:dyDescent="0.25"/>
  <cols>
    <col min="1" max="1" width="5" customWidth="1"/>
    <col min="2" max="2" width="23.42578125" customWidth="1"/>
    <col min="3" max="3" width="6.7109375" bestFit="1" customWidth="1"/>
    <col min="4" max="4" width="16.140625" customWidth="1"/>
    <col min="5" max="5" width="8.85546875" customWidth="1"/>
    <col min="6" max="6" width="9" customWidth="1"/>
  </cols>
  <sheetData>
    <row r="1" spans="1:13" ht="18.75" x14ac:dyDescent="0.3">
      <c r="B1" s="62" t="s">
        <v>109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.75" x14ac:dyDescent="0.3">
      <c r="B2" s="2"/>
      <c r="C2" s="2"/>
      <c r="D2" s="2"/>
      <c r="E2" s="2"/>
      <c r="F2" s="2"/>
      <c r="G2" s="2"/>
      <c r="H2" s="2"/>
      <c r="I2" s="2"/>
      <c r="K2" s="3"/>
      <c r="L2" s="4"/>
      <c r="M2" s="3"/>
    </row>
    <row r="3" spans="1:13" ht="18.75" x14ac:dyDescent="0.3">
      <c r="B3" s="3" t="s">
        <v>0</v>
      </c>
      <c r="C3" s="2"/>
      <c r="D3" s="2"/>
      <c r="E3" s="5" t="s">
        <v>1</v>
      </c>
      <c r="F3" s="2"/>
      <c r="G3" s="2"/>
      <c r="H3" s="2"/>
      <c r="I3" s="2"/>
      <c r="K3" s="3"/>
      <c r="L3" s="4"/>
      <c r="M3" s="3"/>
    </row>
    <row r="4" spans="1:13" x14ac:dyDescent="0.25">
      <c r="D4" s="63"/>
    </row>
    <row r="5" spans="1:13" ht="15.75" x14ac:dyDescent="0.25">
      <c r="B5" s="64" t="s">
        <v>96</v>
      </c>
    </row>
    <row r="7" spans="1:13" ht="15.75" x14ac:dyDescent="0.25">
      <c r="B7" s="64" t="s">
        <v>97</v>
      </c>
    </row>
    <row r="8" spans="1:13" ht="15.75" x14ac:dyDescent="0.25">
      <c r="A8" s="65" t="s">
        <v>46</v>
      </c>
      <c r="B8" s="65" t="s">
        <v>80</v>
      </c>
      <c r="C8" s="65" t="s">
        <v>6</v>
      </c>
      <c r="D8" s="65" t="s">
        <v>7</v>
      </c>
      <c r="E8" s="66" t="s">
        <v>81</v>
      </c>
      <c r="F8" s="66" t="s">
        <v>82</v>
      </c>
      <c r="G8" s="67" t="s">
        <v>84</v>
      </c>
    </row>
    <row r="9" spans="1:13" ht="15.75" x14ac:dyDescent="0.25">
      <c r="A9" s="82" t="s">
        <v>12</v>
      </c>
      <c r="B9" s="68" t="s">
        <v>93</v>
      </c>
      <c r="C9" s="74">
        <v>2008</v>
      </c>
      <c r="D9" s="72" t="s">
        <v>88</v>
      </c>
      <c r="E9" s="86">
        <v>96</v>
      </c>
      <c r="F9" s="84">
        <v>98.1</v>
      </c>
      <c r="G9" s="71">
        <f t="shared" ref="G9:G15" si="0">SUM(E9:F9)</f>
        <v>194.1</v>
      </c>
    </row>
    <row r="10" spans="1:13" ht="15.75" x14ac:dyDescent="0.25">
      <c r="A10" s="82" t="s">
        <v>16</v>
      </c>
      <c r="B10" s="68" t="s">
        <v>91</v>
      </c>
      <c r="C10" s="74">
        <v>2009</v>
      </c>
      <c r="D10" s="72" t="s">
        <v>88</v>
      </c>
      <c r="E10" s="84">
        <v>95.9</v>
      </c>
      <c r="F10" s="84">
        <v>97.8</v>
      </c>
      <c r="G10" s="71">
        <f t="shared" si="0"/>
        <v>193.7</v>
      </c>
    </row>
    <row r="11" spans="1:13" ht="15.75" x14ac:dyDescent="0.25">
      <c r="A11" s="82" t="s">
        <v>17</v>
      </c>
      <c r="B11" s="68" t="s">
        <v>87</v>
      </c>
      <c r="C11" s="74">
        <v>2009</v>
      </c>
      <c r="D11" s="72" t="s">
        <v>88</v>
      </c>
      <c r="E11" s="84">
        <v>93.9</v>
      </c>
      <c r="F11" s="84">
        <v>96.9</v>
      </c>
      <c r="G11" s="71">
        <f t="shared" si="0"/>
        <v>190.8</v>
      </c>
    </row>
    <row r="12" spans="1:13" ht="15.75" x14ac:dyDescent="0.25">
      <c r="A12" s="84" t="s">
        <v>19</v>
      </c>
      <c r="B12" s="68" t="s">
        <v>98</v>
      </c>
      <c r="C12" s="74">
        <v>2009</v>
      </c>
      <c r="D12" s="72" t="s">
        <v>88</v>
      </c>
      <c r="E12" s="84">
        <v>97.6</v>
      </c>
      <c r="F12" s="84">
        <v>93.4</v>
      </c>
      <c r="G12" s="71">
        <f t="shared" si="0"/>
        <v>191</v>
      </c>
    </row>
    <row r="13" spans="1:13" ht="15.75" x14ac:dyDescent="0.25">
      <c r="A13" s="84" t="s">
        <v>20</v>
      </c>
      <c r="B13" s="68" t="s">
        <v>99</v>
      </c>
      <c r="C13" s="74">
        <v>2009</v>
      </c>
      <c r="D13" s="72" t="s">
        <v>88</v>
      </c>
      <c r="E13" s="84">
        <v>94.2</v>
      </c>
      <c r="F13" s="84">
        <v>91.1</v>
      </c>
      <c r="G13" s="71">
        <f t="shared" si="0"/>
        <v>185.3</v>
      </c>
    </row>
    <row r="14" spans="1:13" ht="15.75" x14ac:dyDescent="0.25">
      <c r="A14" s="84" t="s">
        <v>21</v>
      </c>
      <c r="B14" s="68" t="s">
        <v>100</v>
      </c>
      <c r="C14" s="69"/>
      <c r="D14" s="72" t="s">
        <v>88</v>
      </c>
      <c r="E14" s="86">
        <v>92</v>
      </c>
      <c r="F14" s="84">
        <v>92.2</v>
      </c>
      <c r="G14" s="71">
        <f t="shared" si="0"/>
        <v>184.2</v>
      </c>
    </row>
    <row r="15" spans="1:13" ht="15.75" x14ac:dyDescent="0.25">
      <c r="A15" s="84" t="s">
        <v>22</v>
      </c>
      <c r="B15" s="68" t="s">
        <v>101</v>
      </c>
      <c r="C15" s="69"/>
      <c r="D15" s="72" t="s">
        <v>88</v>
      </c>
      <c r="E15" s="84">
        <v>88.2</v>
      </c>
      <c r="F15" s="84">
        <v>94.8</v>
      </c>
      <c r="G15" s="71">
        <f t="shared" si="0"/>
        <v>183</v>
      </c>
    </row>
    <row r="17" spans="1:7" ht="15.75" x14ac:dyDescent="0.25">
      <c r="B17" s="64" t="s">
        <v>102</v>
      </c>
      <c r="G17" s="79"/>
    </row>
    <row r="18" spans="1:7" ht="15.75" x14ac:dyDescent="0.25">
      <c r="A18" s="65" t="s">
        <v>46</v>
      </c>
      <c r="B18" s="65" t="s">
        <v>80</v>
      </c>
      <c r="C18" s="65" t="s">
        <v>6</v>
      </c>
      <c r="D18" s="65" t="s">
        <v>7</v>
      </c>
      <c r="E18" s="66" t="s">
        <v>81</v>
      </c>
      <c r="F18" s="66" t="s">
        <v>82</v>
      </c>
      <c r="G18" s="67" t="s">
        <v>84</v>
      </c>
    </row>
    <row r="19" spans="1:7" ht="15.75" x14ac:dyDescent="0.25">
      <c r="A19" s="26" t="s">
        <v>12</v>
      </c>
      <c r="B19" s="68" t="s">
        <v>103</v>
      </c>
      <c r="C19" s="23">
        <v>2010</v>
      </c>
      <c r="D19" t="s">
        <v>14</v>
      </c>
      <c r="E19" s="75">
        <v>97.9</v>
      </c>
      <c r="F19" s="75">
        <v>95.3</v>
      </c>
      <c r="G19" s="71">
        <f t="shared" ref="G19:G24" si="1">SUM(E19:F19)</f>
        <v>193.2</v>
      </c>
    </row>
    <row r="20" spans="1:7" ht="15.75" x14ac:dyDescent="0.25">
      <c r="A20" s="26" t="s">
        <v>16</v>
      </c>
      <c r="B20" s="68" t="s">
        <v>104</v>
      </c>
      <c r="C20" s="23">
        <v>2010</v>
      </c>
      <c r="D20" t="s">
        <v>14</v>
      </c>
      <c r="E20" s="75">
        <v>95.7</v>
      </c>
      <c r="F20" s="75">
        <v>94.4</v>
      </c>
      <c r="G20" s="71">
        <f t="shared" si="1"/>
        <v>190.10000000000002</v>
      </c>
    </row>
    <row r="21" spans="1:7" ht="15.75" x14ac:dyDescent="0.25">
      <c r="A21" s="26" t="s">
        <v>17</v>
      </c>
      <c r="B21" s="68" t="s">
        <v>105</v>
      </c>
      <c r="C21" s="23">
        <v>2009</v>
      </c>
      <c r="D21" t="s">
        <v>14</v>
      </c>
      <c r="E21" s="75">
        <v>93.4</v>
      </c>
      <c r="F21" s="75">
        <v>96.5</v>
      </c>
      <c r="G21" s="71">
        <f t="shared" si="1"/>
        <v>189.9</v>
      </c>
    </row>
    <row r="22" spans="1:7" ht="15.75" x14ac:dyDescent="0.25">
      <c r="A22" s="23" t="s">
        <v>19</v>
      </c>
      <c r="B22" s="68" t="s">
        <v>106</v>
      </c>
      <c r="C22" s="23"/>
      <c r="D22" t="s">
        <v>14</v>
      </c>
      <c r="E22" s="75">
        <v>98.5</v>
      </c>
      <c r="F22" s="75">
        <v>90.9</v>
      </c>
      <c r="G22" s="71">
        <f t="shared" si="1"/>
        <v>189.4</v>
      </c>
    </row>
    <row r="23" spans="1:7" ht="15.75" x14ac:dyDescent="0.25">
      <c r="A23" s="23" t="s">
        <v>20</v>
      </c>
      <c r="B23" t="s">
        <v>107</v>
      </c>
      <c r="C23" s="23">
        <v>2008</v>
      </c>
      <c r="D23" t="s">
        <v>14</v>
      </c>
      <c r="E23" s="89">
        <v>92</v>
      </c>
      <c r="F23" s="75">
        <v>86.1</v>
      </c>
      <c r="G23" s="71">
        <f t="shared" si="1"/>
        <v>178.1</v>
      </c>
    </row>
    <row r="24" spans="1:7" ht="15.75" x14ac:dyDescent="0.25">
      <c r="A24" s="23" t="s">
        <v>21</v>
      </c>
      <c r="B24" s="68" t="s">
        <v>108</v>
      </c>
      <c r="C24" s="23"/>
      <c r="D24" t="s">
        <v>14</v>
      </c>
      <c r="E24" s="75">
        <v>90.9</v>
      </c>
      <c r="F24" s="89">
        <v>85</v>
      </c>
      <c r="G24" s="71">
        <f t="shared" si="1"/>
        <v>175.9</v>
      </c>
    </row>
    <row r="25" spans="1:7" ht="15.75" x14ac:dyDescent="0.25">
      <c r="B25" s="68"/>
      <c r="G25" s="79"/>
    </row>
    <row r="26" spans="1:7" ht="15.75" x14ac:dyDescent="0.25">
      <c r="G26" s="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L34" sqref="L34"/>
    </sheetView>
  </sheetViews>
  <sheetFormatPr defaultRowHeight="15" x14ac:dyDescent="0.25"/>
  <cols>
    <col min="1" max="1" width="5.28515625" customWidth="1"/>
    <col min="2" max="2" width="17.140625" customWidth="1"/>
    <col min="3" max="3" width="5.42578125" customWidth="1"/>
    <col min="4" max="4" width="6.140625" customWidth="1"/>
    <col min="5" max="5" width="14.85546875" customWidth="1"/>
    <col min="6" max="14" width="4.28515625" customWidth="1"/>
    <col min="15" max="15" width="5.85546875" customWidth="1"/>
    <col min="16" max="16" width="5.28515625" customWidth="1"/>
  </cols>
  <sheetData>
    <row r="1" spans="1:16" ht="18.75" x14ac:dyDescent="0.3">
      <c r="B1" s="62" t="s">
        <v>117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" ht="18.75" x14ac:dyDescent="0.3">
      <c r="A2" s="3" t="s">
        <v>0</v>
      </c>
      <c r="B2" s="2"/>
      <c r="C2" s="2"/>
      <c r="D2" s="2"/>
      <c r="E2" s="2"/>
      <c r="F2" s="5" t="s">
        <v>110</v>
      </c>
      <c r="G2" s="2"/>
      <c r="H2" s="2"/>
      <c r="I2" s="2"/>
      <c r="J2" s="2"/>
      <c r="L2" s="3"/>
      <c r="M2" s="4"/>
      <c r="N2" s="3"/>
    </row>
    <row r="3" spans="1:16" ht="15.75" x14ac:dyDescent="0.25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2"/>
    </row>
    <row r="4" spans="1:16" ht="15.75" x14ac:dyDescent="0.25">
      <c r="A4" s="8" t="s">
        <v>111</v>
      </c>
      <c r="B4" s="8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52"/>
    </row>
    <row r="5" spans="1:16" ht="15.75" x14ac:dyDescent="0.25">
      <c r="A5" s="29"/>
      <c r="B5" s="29"/>
      <c r="C5" s="29"/>
      <c r="D5" s="29"/>
      <c r="E5" s="4"/>
      <c r="F5" s="4"/>
      <c r="G5" s="4"/>
      <c r="H5" s="4"/>
      <c r="I5" s="4"/>
      <c r="J5" s="4"/>
      <c r="K5" s="4"/>
      <c r="L5" s="4"/>
      <c r="M5" s="4"/>
      <c r="N5" s="52"/>
    </row>
    <row r="6" spans="1:16" ht="15.75" x14ac:dyDescent="0.25">
      <c r="A6" s="4"/>
      <c r="B6" s="29" t="s">
        <v>3</v>
      </c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x14ac:dyDescent="0.25">
      <c r="A7" s="13" t="s">
        <v>46</v>
      </c>
      <c r="B7" s="12" t="s">
        <v>47</v>
      </c>
      <c r="C7" s="12"/>
      <c r="D7" s="13" t="s">
        <v>6</v>
      </c>
      <c r="E7" s="13" t="s">
        <v>7</v>
      </c>
      <c r="F7" s="12" t="s">
        <v>112</v>
      </c>
      <c r="G7" s="12"/>
      <c r="H7" s="12"/>
      <c r="I7" s="12" t="s">
        <v>113</v>
      </c>
      <c r="J7" s="12"/>
      <c r="K7" s="12"/>
      <c r="L7" s="12" t="s">
        <v>114</v>
      </c>
      <c r="M7" s="12"/>
      <c r="N7" s="12"/>
      <c r="O7" s="11" t="s">
        <v>115</v>
      </c>
      <c r="P7" s="11" t="s">
        <v>11</v>
      </c>
    </row>
    <row r="8" spans="1:16" x14ac:dyDescent="0.25">
      <c r="A8" s="14" t="s">
        <v>12</v>
      </c>
      <c r="B8" s="50" t="s">
        <v>60</v>
      </c>
      <c r="C8" s="50"/>
      <c r="D8" s="23">
        <v>2003</v>
      </c>
      <c r="E8" t="s">
        <v>14</v>
      </c>
      <c r="F8" s="16">
        <v>95</v>
      </c>
      <c r="G8" s="16">
        <v>98</v>
      </c>
      <c r="H8" s="14">
        <f>SUM(F8:G8)</f>
        <v>193</v>
      </c>
      <c r="I8" s="16">
        <v>96</v>
      </c>
      <c r="J8" s="16">
        <v>96</v>
      </c>
      <c r="K8" s="14">
        <f>SUM(I8:J8)</f>
        <v>192</v>
      </c>
      <c r="L8" s="16">
        <v>94</v>
      </c>
      <c r="M8" s="16">
        <v>92</v>
      </c>
      <c r="N8" s="14">
        <f>SUM(L8:M8)</f>
        <v>186</v>
      </c>
      <c r="O8" s="14">
        <f>SUM(H8+K8+N8)</f>
        <v>571</v>
      </c>
      <c r="P8" s="16" t="s">
        <v>15</v>
      </c>
    </row>
    <row r="9" spans="1:16" x14ac:dyDescent="0.25">
      <c r="A9" s="14" t="s">
        <v>16</v>
      </c>
      <c r="B9" s="50" t="s">
        <v>86</v>
      </c>
      <c r="C9" s="50"/>
      <c r="D9" s="23">
        <v>1997</v>
      </c>
      <c r="E9" t="s">
        <v>14</v>
      </c>
      <c r="F9" s="16">
        <v>98</v>
      </c>
      <c r="G9" s="16">
        <v>95</v>
      </c>
      <c r="H9" s="14">
        <f>SUM(F9:G9)</f>
        <v>193</v>
      </c>
      <c r="I9" s="16">
        <v>97</v>
      </c>
      <c r="J9" s="16">
        <v>98</v>
      </c>
      <c r="K9" s="14">
        <f>SUM(I9:J9)</f>
        <v>195</v>
      </c>
      <c r="L9" s="16">
        <v>93</v>
      </c>
      <c r="M9" s="16">
        <v>89</v>
      </c>
      <c r="N9" s="14">
        <f>SUM(L9:M9)</f>
        <v>182</v>
      </c>
      <c r="O9" s="14">
        <f>SUM(H9+K9+N9)</f>
        <v>570</v>
      </c>
      <c r="P9" s="16" t="s">
        <v>15</v>
      </c>
    </row>
    <row r="10" spans="1:16" x14ac:dyDescent="0.25">
      <c r="A10" s="22" t="s">
        <v>17</v>
      </c>
      <c r="B10" s="50" t="s">
        <v>85</v>
      </c>
      <c r="C10" s="50"/>
      <c r="D10" s="16">
        <v>2000</v>
      </c>
      <c r="E10" t="s">
        <v>14</v>
      </c>
      <c r="F10" s="16">
        <v>93</v>
      </c>
      <c r="G10" s="16">
        <v>93</v>
      </c>
      <c r="H10" s="14">
        <f>SUM(F10:G10)</f>
        <v>186</v>
      </c>
      <c r="I10" s="16">
        <v>96</v>
      </c>
      <c r="J10" s="16">
        <v>99</v>
      </c>
      <c r="K10" s="14">
        <f>SUM(I10:J10)</f>
        <v>195</v>
      </c>
      <c r="L10" s="16">
        <v>92</v>
      </c>
      <c r="M10" s="16">
        <v>90</v>
      </c>
      <c r="N10" s="14">
        <f>SUM(L10:M10)</f>
        <v>182</v>
      </c>
      <c r="O10" s="14">
        <f>SUM(H10+K10+N10)</f>
        <v>563</v>
      </c>
      <c r="P10" s="16" t="s">
        <v>12</v>
      </c>
    </row>
    <row r="11" spans="1:16" x14ac:dyDescent="0.25">
      <c r="A11" s="16" t="s">
        <v>19</v>
      </c>
      <c r="B11" s="50" t="s">
        <v>62</v>
      </c>
      <c r="C11" s="50"/>
      <c r="D11" s="16">
        <v>1998</v>
      </c>
      <c r="E11" t="s">
        <v>14</v>
      </c>
      <c r="F11" s="16">
        <v>92</v>
      </c>
      <c r="G11" s="16">
        <v>90</v>
      </c>
      <c r="H11" s="14">
        <f t="shared" ref="H11" si="0">SUM(F11:G11)</f>
        <v>182</v>
      </c>
      <c r="I11" s="16">
        <v>95</v>
      </c>
      <c r="J11" s="16">
        <v>94</v>
      </c>
      <c r="K11" s="14">
        <f t="shared" ref="K11" si="1">SUM(I11:J11)</f>
        <v>189</v>
      </c>
      <c r="L11" s="16">
        <v>79</v>
      </c>
      <c r="M11" s="16">
        <v>87</v>
      </c>
      <c r="N11" s="14">
        <f t="shared" ref="N11" si="2">SUM(L11:M11)</f>
        <v>166</v>
      </c>
      <c r="O11" s="14">
        <f t="shared" ref="O11" si="3">SUM(H11+K11+N11)</f>
        <v>537</v>
      </c>
      <c r="P11" s="16" t="s">
        <v>16</v>
      </c>
    </row>
    <row r="12" spans="1:16" x14ac:dyDescent="0.25">
      <c r="A12" s="16"/>
      <c r="C12" s="90"/>
      <c r="D12" s="23"/>
      <c r="F12" s="16"/>
      <c r="G12" s="16"/>
      <c r="H12" s="14"/>
      <c r="I12" s="16"/>
      <c r="J12" s="16"/>
      <c r="K12" s="14"/>
      <c r="L12" s="16"/>
      <c r="M12" s="16"/>
      <c r="N12" s="14"/>
      <c r="O12" s="14"/>
      <c r="P12" s="16"/>
    </row>
    <row r="13" spans="1:16" x14ac:dyDescent="0.25">
      <c r="A13" s="16"/>
      <c r="B13" s="91" t="s">
        <v>24</v>
      </c>
      <c r="C13" s="90"/>
      <c r="D13" s="16"/>
      <c r="E13" s="92"/>
      <c r="F13" s="16"/>
      <c r="G13" s="16"/>
      <c r="H13" s="14"/>
      <c r="I13" s="16"/>
      <c r="J13" s="16"/>
      <c r="K13" s="14"/>
      <c r="L13" s="16"/>
      <c r="M13" s="16"/>
      <c r="N13" s="14"/>
      <c r="O13" s="14"/>
      <c r="P13" s="16"/>
    </row>
    <row r="14" spans="1:16" x14ac:dyDescent="0.25">
      <c r="A14" s="13" t="s">
        <v>46</v>
      </c>
      <c r="B14" s="12" t="s">
        <v>47</v>
      </c>
      <c r="C14" s="12"/>
      <c r="D14" s="13" t="s">
        <v>6</v>
      </c>
      <c r="E14" s="13" t="s">
        <v>7</v>
      </c>
      <c r="F14" s="12" t="s">
        <v>112</v>
      </c>
      <c r="G14" s="12"/>
      <c r="H14" s="12"/>
      <c r="I14" s="12" t="s">
        <v>113</v>
      </c>
      <c r="J14" s="12"/>
      <c r="K14" s="12"/>
      <c r="L14" s="12" t="s">
        <v>114</v>
      </c>
      <c r="M14" s="12"/>
      <c r="N14" s="12"/>
      <c r="O14" s="11" t="s">
        <v>115</v>
      </c>
      <c r="P14" s="11" t="s">
        <v>11</v>
      </c>
    </row>
    <row r="15" spans="1:16" x14ac:dyDescent="0.25">
      <c r="A15" s="22" t="s">
        <v>12</v>
      </c>
      <c r="B15" s="50" t="s">
        <v>65</v>
      </c>
      <c r="C15" s="50"/>
      <c r="D15" s="16">
        <v>2004</v>
      </c>
      <c r="E15" s="92" t="s">
        <v>14</v>
      </c>
      <c r="F15" s="16">
        <v>93</v>
      </c>
      <c r="G15" s="16">
        <v>94</v>
      </c>
      <c r="H15" s="14">
        <f>SUM(F15:G15)</f>
        <v>187</v>
      </c>
      <c r="I15" s="16">
        <v>97</v>
      </c>
      <c r="J15" s="16">
        <v>96</v>
      </c>
      <c r="K15" s="14">
        <f>SUM(I15:J15)</f>
        <v>193</v>
      </c>
      <c r="L15" s="16">
        <v>91</v>
      </c>
      <c r="M15" s="16">
        <v>89</v>
      </c>
      <c r="N15" s="14">
        <f>SUM(L15:M15)</f>
        <v>180</v>
      </c>
      <c r="O15" s="14">
        <f>SUM(H15+K15+N15)</f>
        <v>560</v>
      </c>
      <c r="P15" s="16" t="s">
        <v>12</v>
      </c>
    </row>
    <row r="16" spans="1:16" x14ac:dyDescent="0.25">
      <c r="A16" s="22" t="s">
        <v>16</v>
      </c>
      <c r="B16" s="50" t="s">
        <v>63</v>
      </c>
      <c r="C16" s="50"/>
      <c r="D16" s="23">
        <v>2004</v>
      </c>
      <c r="E16" s="92" t="s">
        <v>14</v>
      </c>
      <c r="F16" s="16">
        <v>94</v>
      </c>
      <c r="G16" s="16">
        <v>90</v>
      </c>
      <c r="H16" s="14">
        <f t="shared" ref="H16" si="4">SUM(F16:G16)</f>
        <v>184</v>
      </c>
      <c r="I16" s="93">
        <v>100</v>
      </c>
      <c r="J16" s="16">
        <v>96</v>
      </c>
      <c r="K16" s="14">
        <f t="shared" ref="K16" si="5">SUM(I16:J16)</f>
        <v>196</v>
      </c>
      <c r="L16" s="16">
        <v>84</v>
      </c>
      <c r="M16" s="16">
        <v>89</v>
      </c>
      <c r="N16" s="14">
        <f t="shared" ref="N16" si="6">SUM(L16:M16)</f>
        <v>173</v>
      </c>
      <c r="O16" s="14">
        <f t="shared" ref="O16" si="7">SUM(H16+K16+N16)</f>
        <v>553</v>
      </c>
      <c r="P16" s="16" t="s">
        <v>12</v>
      </c>
    </row>
    <row r="17" spans="1:17" ht="15.75" x14ac:dyDescent="0.25">
      <c r="A17" s="22" t="s">
        <v>17</v>
      </c>
      <c r="B17" s="50" t="s">
        <v>64</v>
      </c>
      <c r="C17" s="50"/>
      <c r="D17" s="16">
        <v>2006</v>
      </c>
      <c r="E17" s="92" t="s">
        <v>14</v>
      </c>
      <c r="F17" s="16">
        <v>92</v>
      </c>
      <c r="G17" s="16">
        <v>87</v>
      </c>
      <c r="H17" s="14">
        <f>SUM(F17:G17)</f>
        <v>179</v>
      </c>
      <c r="I17" s="16">
        <v>88</v>
      </c>
      <c r="J17" s="16">
        <v>93</v>
      </c>
      <c r="K17" s="14">
        <f>SUM(I17:J17)</f>
        <v>181</v>
      </c>
      <c r="L17" s="16">
        <v>90</v>
      </c>
      <c r="M17" s="16">
        <v>81</v>
      </c>
      <c r="N17" s="14">
        <f>SUM(L17:M17)</f>
        <v>171</v>
      </c>
      <c r="O17" s="14">
        <f>SUM(H17+K17+N17)</f>
        <v>531</v>
      </c>
      <c r="P17" s="4" t="s">
        <v>16</v>
      </c>
    </row>
    <row r="18" spans="1:17" x14ac:dyDescent="0.25">
      <c r="D18" s="23"/>
      <c r="O18" s="14"/>
    </row>
    <row r="19" spans="1:17" x14ac:dyDescent="0.25">
      <c r="B19" s="94" t="s">
        <v>29</v>
      </c>
      <c r="D19" s="23"/>
      <c r="O19" s="14"/>
    </row>
    <row r="20" spans="1:17" x14ac:dyDescent="0.25">
      <c r="A20" s="13" t="s">
        <v>46</v>
      </c>
      <c r="B20" s="12" t="s">
        <v>47</v>
      </c>
      <c r="C20" s="12"/>
      <c r="D20" s="13" t="s">
        <v>6</v>
      </c>
      <c r="E20" s="13" t="s">
        <v>7</v>
      </c>
      <c r="F20" s="12" t="s">
        <v>112</v>
      </c>
      <c r="G20" s="12"/>
      <c r="H20" s="12"/>
      <c r="I20" s="12" t="s">
        <v>113</v>
      </c>
      <c r="J20" s="12"/>
      <c r="K20" s="12"/>
      <c r="L20" s="12" t="s">
        <v>114</v>
      </c>
      <c r="M20" s="12"/>
      <c r="N20" s="12"/>
      <c r="O20" s="11" t="s">
        <v>115</v>
      </c>
      <c r="P20" s="11" t="s">
        <v>11</v>
      </c>
    </row>
    <row r="21" spans="1:17" x14ac:dyDescent="0.25">
      <c r="A21" s="26" t="s">
        <v>12</v>
      </c>
      <c r="B21" s="50" t="s">
        <v>66</v>
      </c>
      <c r="C21" s="50"/>
      <c r="D21" s="23">
        <v>1991</v>
      </c>
      <c r="E21" t="s">
        <v>14</v>
      </c>
      <c r="F21" s="16">
        <v>96</v>
      </c>
      <c r="G21" s="16">
        <v>99</v>
      </c>
      <c r="H21" s="14">
        <f>SUM(F21:G21)</f>
        <v>195</v>
      </c>
      <c r="I21" s="16">
        <v>99</v>
      </c>
      <c r="J21" s="16">
        <v>99</v>
      </c>
      <c r="K21" s="14">
        <f>SUM(I21:J21)</f>
        <v>198</v>
      </c>
      <c r="L21" s="16">
        <v>96</v>
      </c>
      <c r="M21" s="16">
        <v>95</v>
      </c>
      <c r="N21" s="14">
        <f>SUM(L21:M21)</f>
        <v>191</v>
      </c>
      <c r="O21" s="14">
        <f>SUM(H21+K21+N21)</f>
        <v>584</v>
      </c>
      <c r="P21" s="23" t="s">
        <v>15</v>
      </c>
    </row>
    <row r="22" spans="1:17" x14ac:dyDescent="0.25">
      <c r="A22" s="26" t="s">
        <v>16</v>
      </c>
      <c r="B22" s="50" t="s">
        <v>68</v>
      </c>
      <c r="C22" s="50"/>
      <c r="D22" s="23">
        <v>2002</v>
      </c>
      <c r="E22" t="s">
        <v>39</v>
      </c>
      <c r="F22" s="16">
        <v>96</v>
      </c>
      <c r="G22" s="16">
        <v>96</v>
      </c>
      <c r="H22" s="14">
        <f>SUM(F22:G22)</f>
        <v>192</v>
      </c>
      <c r="I22" s="16">
        <v>98</v>
      </c>
      <c r="J22" s="16">
        <v>98</v>
      </c>
      <c r="K22" s="14">
        <f>SUM(I22:J22)</f>
        <v>196</v>
      </c>
      <c r="L22" s="16">
        <v>92</v>
      </c>
      <c r="M22" s="16">
        <v>89</v>
      </c>
      <c r="N22" s="14">
        <f>SUM(L22:M22)</f>
        <v>181</v>
      </c>
      <c r="O22" s="14">
        <f>SUM(H22+K22+N22)</f>
        <v>569</v>
      </c>
      <c r="P22" s="16" t="s">
        <v>12</v>
      </c>
    </row>
    <row r="23" spans="1:17" x14ac:dyDescent="0.25">
      <c r="A23" s="26" t="s">
        <v>17</v>
      </c>
      <c r="B23" s="50" t="s">
        <v>67</v>
      </c>
      <c r="C23" s="50"/>
      <c r="D23" s="23">
        <v>1997</v>
      </c>
      <c r="E23" t="s">
        <v>14</v>
      </c>
      <c r="F23" s="16">
        <v>88</v>
      </c>
      <c r="G23" s="16">
        <v>88</v>
      </c>
      <c r="H23" s="14">
        <f t="shared" ref="H23:H25" si="8">SUM(F23:G23)</f>
        <v>176</v>
      </c>
      <c r="I23" s="16">
        <v>98</v>
      </c>
      <c r="J23" s="16">
        <v>94</v>
      </c>
      <c r="K23" s="14">
        <f t="shared" ref="K23:K25" si="9">SUM(I23:J23)</f>
        <v>192</v>
      </c>
      <c r="L23" s="16">
        <v>91</v>
      </c>
      <c r="M23" s="16">
        <v>95</v>
      </c>
      <c r="N23" s="14">
        <f t="shared" ref="N23:N26" si="10">SUM(L23:M23)</f>
        <v>186</v>
      </c>
      <c r="O23" s="14">
        <f t="shared" ref="O23:O26" si="11">SUM(H23+K23+N23)</f>
        <v>554</v>
      </c>
      <c r="P23" s="16" t="s">
        <v>12</v>
      </c>
    </row>
    <row r="24" spans="1:17" x14ac:dyDescent="0.25">
      <c r="A24" s="23" t="s">
        <v>19</v>
      </c>
      <c r="B24" s="50" t="s">
        <v>69</v>
      </c>
      <c r="C24" s="50"/>
      <c r="D24" s="23">
        <v>2003</v>
      </c>
      <c r="E24" t="s">
        <v>39</v>
      </c>
      <c r="F24" s="16">
        <v>89</v>
      </c>
      <c r="G24" s="16">
        <v>90</v>
      </c>
      <c r="H24" s="14">
        <f>SUM(F24:G24)</f>
        <v>179</v>
      </c>
      <c r="I24" s="16">
        <v>93</v>
      </c>
      <c r="J24" s="16">
        <v>94</v>
      </c>
      <c r="K24" s="14">
        <f>SUM(I24:J24)</f>
        <v>187</v>
      </c>
      <c r="L24" s="16">
        <v>90</v>
      </c>
      <c r="M24" s="16">
        <v>90</v>
      </c>
      <c r="N24" s="14">
        <f>SUM(L24:M24)</f>
        <v>180</v>
      </c>
      <c r="O24" s="14">
        <f>SUM(H24+K24+N24)</f>
        <v>546</v>
      </c>
      <c r="P24" s="16" t="s">
        <v>16</v>
      </c>
    </row>
    <row r="25" spans="1:17" x14ac:dyDescent="0.25">
      <c r="A25" s="23" t="s">
        <v>20</v>
      </c>
      <c r="B25" t="s">
        <v>116</v>
      </c>
      <c r="D25" s="23">
        <v>2003</v>
      </c>
      <c r="E25" t="s">
        <v>14</v>
      </c>
      <c r="F25" s="16">
        <v>94</v>
      </c>
      <c r="G25" s="16">
        <v>87</v>
      </c>
      <c r="H25" s="14">
        <f t="shared" si="8"/>
        <v>181</v>
      </c>
      <c r="I25" s="16">
        <v>97</v>
      </c>
      <c r="J25" s="16">
        <v>96</v>
      </c>
      <c r="K25" s="14">
        <f t="shared" si="9"/>
        <v>193</v>
      </c>
      <c r="L25" s="16">
        <v>85</v>
      </c>
      <c r="M25" s="16">
        <v>85</v>
      </c>
      <c r="N25" s="14">
        <f t="shared" si="10"/>
        <v>170</v>
      </c>
      <c r="O25" s="14">
        <f t="shared" si="11"/>
        <v>544</v>
      </c>
      <c r="P25" s="16" t="s">
        <v>16</v>
      </c>
    </row>
    <row r="26" spans="1:17" x14ac:dyDescent="0.25">
      <c r="A26" s="23" t="s">
        <v>21</v>
      </c>
      <c r="B26" s="78" t="s">
        <v>71</v>
      </c>
      <c r="D26" s="23">
        <v>2000</v>
      </c>
      <c r="E26" t="s">
        <v>39</v>
      </c>
      <c r="F26" s="16">
        <v>94</v>
      </c>
      <c r="G26" s="16">
        <v>83</v>
      </c>
      <c r="H26" s="14">
        <f>SUM(F26:G26)</f>
        <v>177</v>
      </c>
      <c r="I26">
        <v>97</v>
      </c>
      <c r="J26">
        <v>91</v>
      </c>
      <c r="K26" s="14">
        <f>SUM(I26:J26)</f>
        <v>188</v>
      </c>
      <c r="L26" s="16">
        <v>81</v>
      </c>
      <c r="M26" s="16">
        <v>85</v>
      </c>
      <c r="N26" s="14">
        <f t="shared" si="10"/>
        <v>166</v>
      </c>
      <c r="O26" s="14">
        <f t="shared" si="11"/>
        <v>531</v>
      </c>
      <c r="P26" s="16" t="s">
        <v>16</v>
      </c>
      <c r="Q26" s="92"/>
    </row>
    <row r="27" spans="1:17" x14ac:dyDescent="0.25">
      <c r="A27" s="23"/>
      <c r="B27" s="78"/>
      <c r="D27" s="23"/>
      <c r="F27" s="16"/>
      <c r="G27" s="16"/>
      <c r="H27" s="14"/>
      <c r="O27" s="17"/>
      <c r="P27" s="16"/>
      <c r="Q27" s="92"/>
    </row>
    <row r="28" spans="1:17" x14ac:dyDescent="0.25">
      <c r="A28" s="23"/>
      <c r="B28" s="94" t="s">
        <v>37</v>
      </c>
    </row>
    <row r="29" spans="1:17" x14ac:dyDescent="0.25">
      <c r="A29" s="13" t="s">
        <v>46</v>
      </c>
      <c r="B29" s="12" t="s">
        <v>47</v>
      </c>
      <c r="C29" s="12"/>
      <c r="D29" s="13" t="s">
        <v>6</v>
      </c>
      <c r="E29" s="13" t="s">
        <v>7</v>
      </c>
      <c r="F29" s="12" t="s">
        <v>112</v>
      </c>
      <c r="G29" s="12"/>
      <c r="H29" s="12"/>
      <c r="I29" s="12" t="s">
        <v>113</v>
      </c>
      <c r="J29" s="12"/>
      <c r="K29" s="12"/>
      <c r="L29" s="12" t="s">
        <v>114</v>
      </c>
      <c r="M29" s="12"/>
      <c r="N29" s="12"/>
      <c r="O29" s="11" t="s">
        <v>115</v>
      </c>
      <c r="P29" s="11" t="s">
        <v>11</v>
      </c>
    </row>
    <row r="30" spans="1:17" x14ac:dyDescent="0.25">
      <c r="A30" s="26" t="s">
        <v>12</v>
      </c>
      <c r="B30" t="s">
        <v>78</v>
      </c>
      <c r="D30" s="23">
        <v>2006</v>
      </c>
      <c r="E30" t="s">
        <v>39</v>
      </c>
      <c r="F30" s="16">
        <v>84</v>
      </c>
      <c r="G30" s="16">
        <v>90</v>
      </c>
      <c r="H30" s="14">
        <f t="shared" ref="H30" si="12">SUM(F30:G30)</f>
        <v>174</v>
      </c>
      <c r="I30" s="16">
        <v>94</v>
      </c>
      <c r="J30" s="16">
        <v>95</v>
      </c>
      <c r="K30" s="14">
        <f t="shared" ref="K30" si="13">SUM(I30:J30)</f>
        <v>189</v>
      </c>
      <c r="L30" s="16">
        <v>84</v>
      </c>
      <c r="M30" s="16">
        <v>84</v>
      </c>
      <c r="N30" s="14">
        <f t="shared" ref="N30" si="14">SUM(L30:M30)</f>
        <v>168</v>
      </c>
      <c r="O30" s="14">
        <f t="shared" ref="O30" si="15">SUM(H30+K30+N30)</f>
        <v>531</v>
      </c>
      <c r="P30" s="23" t="s">
        <v>16</v>
      </c>
    </row>
    <row r="38" spans="2:3" ht="15.75" x14ac:dyDescent="0.25">
      <c r="B38" s="95"/>
    </row>
    <row r="39" spans="2:3" x14ac:dyDescent="0.25">
      <c r="C39" s="72"/>
    </row>
  </sheetData>
  <mergeCells count="28">
    <mergeCell ref="B24:C24"/>
    <mergeCell ref="B29:C29"/>
    <mergeCell ref="F29:H29"/>
    <mergeCell ref="I29:K29"/>
    <mergeCell ref="L29:N29"/>
    <mergeCell ref="L20:N20"/>
    <mergeCell ref="B21:C21"/>
    <mergeCell ref="B22:C22"/>
    <mergeCell ref="B23:C23"/>
    <mergeCell ref="B17:C17"/>
    <mergeCell ref="B20:C20"/>
    <mergeCell ref="F20:H20"/>
    <mergeCell ref="I20:K20"/>
    <mergeCell ref="L14:N14"/>
    <mergeCell ref="B15:C15"/>
    <mergeCell ref="B16:C16"/>
    <mergeCell ref="B9:C9"/>
    <mergeCell ref="B10:C10"/>
    <mergeCell ref="B11:C11"/>
    <mergeCell ref="B14:C14"/>
    <mergeCell ref="F14:H14"/>
    <mergeCell ref="I14:K14"/>
    <mergeCell ref="A4:D4"/>
    <mergeCell ref="B7:C7"/>
    <mergeCell ref="F7:H7"/>
    <mergeCell ref="I7:K7"/>
    <mergeCell ref="L7:N7"/>
    <mergeCell ref="B8:C8"/>
  </mergeCells>
  <conditionalFormatting sqref="F8:F12 E15:E17 F21:F27 P22:P26 F30">
    <cfRule type="cellIs" dxfId="3" priority="1" stopIfTrue="1" operator="equal">
      <formula>100</formula>
    </cfRule>
  </conditionalFormatting>
  <conditionalFormatting sqref="E13:F13 F16 Q26:Q27">
    <cfRule type="cellIs" dxfId="2" priority="4" stopIfTrue="1" operator="equal">
      <formula>100</formula>
    </cfRule>
  </conditionalFormatting>
  <conditionalFormatting sqref="F17">
    <cfRule type="cellIs" dxfId="1" priority="3" stopIfTrue="1" operator="equal">
      <formula>100</formula>
    </cfRule>
  </conditionalFormatting>
  <conditionalFormatting sqref="F15">
    <cfRule type="cellIs" dxfId="0" priority="2" stopIfTrue="1" operator="equal">
      <formula>100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7" workbookViewId="0">
      <selection activeCell="J44" sqref="J44"/>
    </sheetView>
  </sheetViews>
  <sheetFormatPr defaultRowHeight="15" x14ac:dyDescent="0.25"/>
  <cols>
    <col min="2" max="2" width="19.7109375" customWidth="1"/>
  </cols>
  <sheetData>
    <row r="1" spans="1:6" ht="20.25" x14ac:dyDescent="0.3">
      <c r="A1" s="97" t="s">
        <v>132</v>
      </c>
      <c r="B1" s="97"/>
      <c r="C1" s="97"/>
      <c r="D1" s="97"/>
      <c r="E1" s="97"/>
      <c r="F1" s="97"/>
    </row>
    <row r="2" spans="1:6" ht="20.25" x14ac:dyDescent="0.3">
      <c r="A2" s="98"/>
      <c r="B2" s="98"/>
      <c r="C2" s="98"/>
      <c r="D2" s="98"/>
      <c r="E2" s="98"/>
      <c r="F2" s="98"/>
    </row>
    <row r="3" spans="1:6" x14ac:dyDescent="0.25">
      <c r="A3" s="99" t="s">
        <v>0</v>
      </c>
      <c r="B3" s="99"/>
      <c r="C3" s="99"/>
      <c r="D3" s="100" t="s">
        <v>118</v>
      </c>
      <c r="E3" s="101"/>
      <c r="F3" s="101"/>
    </row>
    <row r="5" spans="1:6" x14ac:dyDescent="0.25">
      <c r="A5" s="102" t="s">
        <v>119</v>
      </c>
      <c r="B5" s="102"/>
    </row>
    <row r="6" spans="1:6" x14ac:dyDescent="0.25">
      <c r="A6" s="90" t="s">
        <v>120</v>
      </c>
      <c r="B6" s="90"/>
      <c r="C6" s="96" t="s">
        <v>121</v>
      </c>
      <c r="D6" s="90"/>
      <c r="E6" s="90"/>
    </row>
    <row r="7" spans="1:6" x14ac:dyDescent="0.25">
      <c r="A7" s="90" t="s">
        <v>122</v>
      </c>
      <c r="B7" s="90"/>
      <c r="C7" s="96" t="s">
        <v>123</v>
      </c>
      <c r="D7" s="90"/>
      <c r="E7" s="90"/>
    </row>
    <row r="8" spans="1:6" x14ac:dyDescent="0.25">
      <c r="A8" s="90" t="s">
        <v>122</v>
      </c>
      <c r="B8" s="90"/>
      <c r="C8" s="96" t="s">
        <v>73</v>
      </c>
      <c r="D8" s="90"/>
      <c r="E8" s="90"/>
    </row>
    <row r="9" spans="1:6" x14ac:dyDescent="0.25">
      <c r="A9" s="96" t="s">
        <v>124</v>
      </c>
      <c r="B9" s="96"/>
      <c r="C9" s="96" t="s">
        <v>125</v>
      </c>
      <c r="D9" s="90"/>
      <c r="E9" s="90"/>
    </row>
    <row r="10" spans="1:6" x14ac:dyDescent="0.25">
      <c r="A10" s="96"/>
      <c r="B10" s="96"/>
      <c r="C10" s="96"/>
      <c r="D10" s="90"/>
      <c r="E10" s="90"/>
    </row>
    <row r="11" spans="1:6" x14ac:dyDescent="0.25">
      <c r="A11" s="102" t="s">
        <v>126</v>
      </c>
      <c r="B11" s="90"/>
      <c r="C11" s="96"/>
      <c r="D11" s="96"/>
      <c r="E11" s="96"/>
      <c r="F11" t="s">
        <v>127</v>
      </c>
    </row>
    <row r="12" spans="1:6" x14ac:dyDescent="0.25">
      <c r="A12" s="96" t="s">
        <v>120</v>
      </c>
      <c r="B12" s="96"/>
      <c r="C12" s="96" t="s">
        <v>128</v>
      </c>
    </row>
    <row r="13" spans="1:6" x14ac:dyDescent="0.25">
      <c r="A13" s="96" t="s">
        <v>129</v>
      </c>
      <c r="B13" s="96"/>
      <c r="C13" s="96" t="s">
        <v>130</v>
      </c>
      <c r="D13" s="96"/>
      <c r="E13" s="96"/>
    </row>
    <row r="14" spans="1:6" x14ac:dyDescent="0.25">
      <c r="A14" s="96" t="s">
        <v>131</v>
      </c>
      <c r="B14" s="96"/>
      <c r="C14" s="96" t="s">
        <v>89</v>
      </c>
      <c r="D14" s="96"/>
      <c r="E14" s="96"/>
    </row>
    <row r="15" spans="1:6" x14ac:dyDescent="0.25">
      <c r="A15" s="96" t="s">
        <v>131</v>
      </c>
      <c r="B15" s="96"/>
      <c r="C15" s="96" t="s">
        <v>87</v>
      </c>
      <c r="D15" s="96"/>
    </row>
  </sheetData>
  <mergeCells count="2">
    <mergeCell ref="A1:F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30+30</vt:lpstr>
      <vt:lpstr>20+20+20</vt:lpstr>
      <vt:lpstr>60 l lam.</vt:lpstr>
      <vt:lpstr>30 l lam.</vt:lpstr>
      <vt:lpstr>20 l lam.</vt:lpstr>
      <vt:lpstr>3x20 </vt:lpstr>
      <vt:lpstr>Kohtunikud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dcterms:created xsi:type="dcterms:W3CDTF">2022-05-08T18:49:27Z</dcterms:created>
  <dcterms:modified xsi:type="dcterms:W3CDTF">2022-05-08T19:35:19Z</dcterms:modified>
</cp:coreProperties>
</file>